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0830" windowHeight="9465" tabRatio="442"/>
  </bookViews>
  <sheets>
    <sheet name="3大世界排名Top 200名單" sheetId="1" r:id="rId1"/>
  </sheets>
  <definedNames>
    <definedName name="_xlnm._FilterDatabase" localSheetId="0" hidden="1">'3大世界排名Top 200名單'!$A$2:$C$202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5" i="1" l="1"/>
  <c r="D184" i="1"/>
  <c r="D183" i="1"/>
  <c r="D168" i="1" l="1"/>
  <c r="D58" i="1"/>
  <c r="A196" i="1"/>
  <c r="A197" i="1"/>
  <c r="A195" i="1"/>
  <c r="D201" i="1"/>
  <c r="A192" i="1"/>
  <c r="A181" i="1"/>
  <c r="A178" i="1"/>
  <c r="A177" i="1"/>
  <c r="A176" i="1"/>
  <c r="A173" i="1"/>
  <c r="A172" i="1"/>
  <c r="A171" i="1"/>
  <c r="A168" i="1"/>
  <c r="A167" i="1"/>
  <c r="A166" i="1"/>
  <c r="A163" i="1"/>
  <c r="A145" i="1"/>
  <c r="A144" i="1"/>
  <c r="A143" i="1"/>
  <c r="A135" i="1" l="1"/>
  <c r="A136" i="1"/>
  <c r="A128" i="1"/>
  <c r="A129" i="1"/>
  <c r="A119" i="1"/>
  <c r="A101" i="1"/>
  <c r="A61" i="1"/>
  <c r="A202" i="1" l="1"/>
  <c r="A189" i="1"/>
  <c r="A188" i="1"/>
  <c r="A186" i="1"/>
  <c r="A175" i="1"/>
  <c r="A165" i="1"/>
  <c r="A162" i="1"/>
  <c r="A158" i="1"/>
  <c r="A156" i="1"/>
  <c r="A153" i="1"/>
  <c r="A152" i="1"/>
  <c r="A151" i="1"/>
  <c r="A131" i="1"/>
  <c r="A107" i="1"/>
  <c r="A106" i="1"/>
  <c r="A102" i="1"/>
  <c r="A96" i="1"/>
  <c r="A95" i="1"/>
  <c r="A90" i="1"/>
  <c r="A86" i="1"/>
  <c r="A85" i="1"/>
  <c r="A71" i="1"/>
  <c r="D202" i="1"/>
  <c r="D191" i="1"/>
  <c r="D182" i="1"/>
  <c r="D178" i="1"/>
  <c r="D176" i="1"/>
  <c r="D159" i="1"/>
  <c r="D158" i="1"/>
  <c r="D145" i="1"/>
  <c r="D144" i="1"/>
  <c r="D143" i="1"/>
  <c r="D137" i="1"/>
  <c r="D136" i="1"/>
  <c r="D132" i="1"/>
  <c r="D128" i="1"/>
  <c r="D125" i="1"/>
  <c r="D121" i="1"/>
  <c r="D120" i="1"/>
  <c r="D119" i="1"/>
  <c r="D116" i="1"/>
  <c r="D115" i="1"/>
  <c r="D111" i="1"/>
  <c r="D108" i="1"/>
  <c r="D107" i="1"/>
  <c r="D88" i="1"/>
  <c r="D82" i="1"/>
  <c r="D76" i="1"/>
  <c r="D74" i="1"/>
  <c r="D72" i="1"/>
  <c r="D56" i="1"/>
  <c r="D52" i="1"/>
  <c r="D40" i="1"/>
  <c r="D36" i="1"/>
  <c r="D29" i="1"/>
  <c r="D27" i="1"/>
  <c r="D24" i="1"/>
  <c r="D12" i="1"/>
  <c r="D5" i="1"/>
</calcChain>
</file>

<file path=xl/sharedStrings.xml><?xml version="1.0" encoding="utf-8"?>
<sst xmlns="http://schemas.openxmlformats.org/spreadsheetml/2006/main" count="1319" uniqueCount="758">
  <si>
    <t>United States</t>
  </si>
  <si>
    <t>United Kingdom</t>
  </si>
  <si>
    <t>Switzerland</t>
  </si>
  <si>
    <t>Singapore</t>
  </si>
  <si>
    <t>Australia</t>
  </si>
  <si>
    <t>China</t>
  </si>
  <si>
    <t>Hong Kong</t>
  </si>
  <si>
    <t>Japan</t>
  </si>
  <si>
    <t>Canada</t>
  </si>
  <si>
    <t>South Korea</t>
  </si>
  <si>
    <t>France</t>
  </si>
  <si>
    <t>Netherlands</t>
  </si>
  <si>
    <t>Germany</t>
  </si>
  <si>
    <t>Belgium</t>
  </si>
  <si>
    <t>Denmark</t>
  </si>
  <si>
    <t>Argentina</t>
  </si>
  <si>
    <t>Taiwan</t>
  </si>
  <si>
    <t>Sweden</t>
  </si>
  <si>
    <t>New Zealand</t>
  </si>
  <si>
    <t>Ireland</t>
  </si>
  <si>
    <t>Finland</t>
  </si>
  <si>
    <t>Malaysia</t>
  </si>
  <si>
    <t>Brazil</t>
  </si>
  <si>
    <t>Norway</t>
  </si>
  <si>
    <t>Israel</t>
  </si>
  <si>
    <t>Austria</t>
  </si>
  <si>
    <t>Spain</t>
  </si>
  <si>
    <t>Italy</t>
  </si>
  <si>
    <t>Saudi Arabia</t>
  </si>
  <si>
    <t>The University of Western Australia</t>
  </si>
  <si>
    <t>Princeton University</t>
    <phoneticPr fontId="1" type="noConversion"/>
  </si>
  <si>
    <t>Cornell University</t>
    <phoneticPr fontId="1" type="noConversion"/>
  </si>
  <si>
    <t>Kyoto University</t>
    <phoneticPr fontId="1" type="noConversion"/>
  </si>
  <si>
    <t>Seoul National University</t>
    <phoneticPr fontId="1" type="noConversion"/>
  </si>
  <si>
    <t>University of British Columbia</t>
    <phoneticPr fontId="1" type="noConversion"/>
  </si>
  <si>
    <t>University of Helsinki</t>
    <phoneticPr fontId="1" type="noConversion"/>
  </si>
  <si>
    <t>University of California, Irvine</t>
    <phoneticPr fontId="1" type="noConversion"/>
  </si>
  <si>
    <t>University of Virginia</t>
    <phoneticPr fontId="1" type="noConversion"/>
  </si>
  <si>
    <t xml:space="preserve">Harvard University </t>
  </si>
  <si>
    <t xml:space="preserve">University of Oxford </t>
  </si>
  <si>
    <t xml:space="preserve">Massachusetts Institute of Technology (MIT) </t>
  </si>
  <si>
    <t xml:space="preserve">Stanford University </t>
  </si>
  <si>
    <t xml:space="preserve">The University of Melbourne </t>
  </si>
  <si>
    <t xml:space="preserve">The University of Hong Kong </t>
  </si>
  <si>
    <t xml:space="preserve">The University of Tokyo </t>
  </si>
  <si>
    <t xml:space="preserve">The University of Sydney </t>
  </si>
  <si>
    <t xml:space="preserve">University of Pennsylvania </t>
  </si>
  <si>
    <t xml:space="preserve">Monash University </t>
  </si>
  <si>
    <t xml:space="preserve">The Hong Kong University of Science and Technology </t>
  </si>
  <si>
    <t xml:space="preserve">New York University (NYU) </t>
  </si>
  <si>
    <t xml:space="preserve">Princeton University </t>
  </si>
  <si>
    <t xml:space="preserve">Nanyang Technological University, Singapore (NTU) </t>
  </si>
  <si>
    <t xml:space="preserve">The University of Queensland </t>
  </si>
  <si>
    <t xml:space="preserve">The University of Auckland </t>
  </si>
  <si>
    <t xml:space="preserve">The University of Manchester </t>
  </si>
  <si>
    <t xml:space="preserve">Tsinghua University </t>
  </si>
  <si>
    <t xml:space="preserve">Northwestern University </t>
  </si>
  <si>
    <t xml:space="preserve">Yonsei University </t>
  </si>
  <si>
    <t xml:space="preserve">City University of Hong Kong </t>
  </si>
  <si>
    <t xml:space="preserve">The Hong Kong Polytechnic University </t>
  </si>
  <si>
    <t xml:space="preserve">Cornell University </t>
  </si>
  <si>
    <t xml:space="preserve">Duke University </t>
  </si>
  <si>
    <t xml:space="preserve">Shanghai Jiao Tong University </t>
  </si>
  <si>
    <t xml:space="preserve">ETH Zurich - Swiss Federal Institute of Technology </t>
  </si>
  <si>
    <t xml:space="preserve">Humboldt-Universität zu Berlin </t>
  </si>
  <si>
    <t xml:space="preserve">Sungkyunkwan University (SKKU) </t>
  </si>
  <si>
    <t xml:space="preserve">University of Copenhagen </t>
  </si>
  <si>
    <t xml:space="preserve">University of Otago </t>
  </si>
  <si>
    <t xml:space="preserve">Ludwig-Maximilians-Universität München </t>
  </si>
  <si>
    <t xml:space="preserve">Universidade de São Paulo </t>
  </si>
  <si>
    <t xml:space="preserve">University of Leeds </t>
  </si>
  <si>
    <t xml:space="preserve">Universitat de Barcelona </t>
  </si>
  <si>
    <t xml:space="preserve">Trinity College Dublin, The University of Dublin </t>
  </si>
  <si>
    <t xml:space="preserve">Universidad de Buenos Aires (UBA) </t>
  </si>
  <si>
    <t xml:space="preserve">Zhejiang University </t>
  </si>
  <si>
    <t xml:space="preserve">University of Illinois at Urbana-Champaign </t>
  </si>
  <si>
    <t xml:space="preserve">Osaka University </t>
  </si>
  <si>
    <t xml:space="preserve">Leiden University </t>
  </si>
  <si>
    <t xml:space="preserve">Ruprecht-Karls-Universität Heidelberg </t>
  </si>
  <si>
    <t xml:space="preserve">Uppsala University </t>
  </si>
  <si>
    <t xml:space="preserve">Delft University of Technology </t>
  </si>
  <si>
    <t>Rank</t>
  </si>
  <si>
    <t>University of Oxford</t>
  </si>
  <si>
    <t>University of Cambridge</t>
  </si>
  <si>
    <t>Stanford University</t>
  </si>
  <si>
    <t>Princeton University</t>
  </si>
  <si>
    <t>Imperial College London</t>
  </si>
  <si>
    <t>University of Chicago</t>
  </si>
  <si>
    <t>University of Pennsylvania</t>
  </si>
  <si>
    <t>Yale University</t>
  </si>
  <si>
    <t>Duke University</t>
  </si>
  <si>
    <t>University of California, Berkeley</t>
  </si>
  <si>
    <t>Cornell University</t>
  </si>
  <si>
    <t>Northwestern University</t>
  </si>
  <si>
    <t>University of Toronto</t>
  </si>
  <si>
    <t>Carnegie Mellon University</t>
  </si>
  <si>
    <t>London School of Economics and Political Science</t>
  </si>
  <si>
    <t>University of Washington</t>
  </si>
  <si>
    <t>New York University</t>
  </si>
  <si>
    <t>Peking University</t>
  </si>
  <si>
    <t>Tsinghua University</t>
  </si>
  <si>
    <t>University of California, San Diego</t>
  </si>
  <si>
    <t>Georgia Institute of Technology</t>
  </si>
  <si>
    <t>King’s College London</t>
  </si>
  <si>
    <t>École Polytechnique Fédérale de Lausanne</t>
  </si>
  <si>
    <t>Karolinska Institute</t>
  </si>
  <si>
    <t>University of Hong Kong</t>
  </si>
  <si>
    <t>Heidelberg University</t>
  </si>
  <si>
    <t>The University of Tokyo</t>
  </si>
  <si>
    <t>Nanyang Technological University, Singapore</t>
  </si>
  <si>
    <t>University of California, Santa Barbara</t>
  </si>
  <si>
    <t>University of California, Davis</t>
  </si>
  <si>
    <t>University of Manchester</t>
  </si>
  <si>
    <t>University of North Carolina at Chapel Hill</t>
  </si>
  <si>
    <t>University of Amsterdam</t>
  </si>
  <si>
    <t>University of Sydney</t>
  </si>
  <si>
    <t>Delft University of Technology</t>
  </si>
  <si>
    <t>Wageningen University &amp; Research</t>
  </si>
  <si>
    <t>University of Southern California</t>
  </si>
  <si>
    <t>Leiden University</t>
  </si>
  <si>
    <t>Utrecht University</t>
  </si>
  <si>
    <t>University of Maryland, College Park</t>
  </si>
  <si>
    <t>Boston University</t>
  </si>
  <si>
    <t>Ohio State University</t>
  </si>
  <si>
    <t>Erasmus University Rotterdam</t>
  </si>
  <si>
    <t>Kyoto University</t>
  </si>
  <si>
    <t>Seoul National University</t>
  </si>
  <si>
    <t>University of Bristol</t>
  </si>
  <si>
    <t>Monash University</t>
  </si>
  <si>
    <t>University of Freiburg</t>
  </si>
  <si>
    <t>University of Groningen</t>
  </si>
  <si>
    <t>Michigan State University</t>
  </si>
  <si>
    <t>Rice University</t>
  </si>
  <si>
    <t>University of Helsinki</t>
  </si>
  <si>
    <t>University of Warwick</t>
  </si>
  <si>
    <t>Lund University</t>
  </si>
  <si>
    <t>University of Tübingen</t>
  </si>
  <si>
    <t>University of Basel</t>
  </si>
  <si>
    <t>Emory University</t>
  </si>
  <si>
    <t>University of California, Irvine</t>
  </si>
  <si>
    <t>University of Bonn</t>
  </si>
  <si>
    <t>University of Bern</t>
  </si>
  <si>
    <t>Vanderbilt University</t>
  </si>
  <si>
    <t>Ghent University</t>
  </si>
  <si>
    <t>University of Montreal</t>
  </si>
  <si>
    <t>Aarhus University</t>
  </si>
  <si>
    <t>University of Copenhagen</t>
  </si>
  <si>
    <t>University of Göttingen</t>
  </si>
  <si>
    <t>University of Virginia</t>
  </si>
  <si>
    <t>École Polytechnique</t>
  </si>
  <si>
    <t>Fudan University</t>
  </si>
  <si>
    <t>Trinity College Dublin</t>
  </si>
  <si>
    <t>University of Alberta</t>
  </si>
  <si>
    <t>Queen Mary University of London</t>
  </si>
  <si>
    <t>Radboud University Nijmegen</t>
  </si>
  <si>
    <t>Arizona State University</t>
  </si>
  <si>
    <t>Charité - Universitätsmedizin Berlin</t>
  </si>
  <si>
    <t>University of Southampton</t>
  </si>
  <si>
    <t>Université Catholique de Louvain</t>
  </si>
  <si>
    <t>University of Exeter</t>
  </si>
  <si>
    <t>University of Geneva</t>
  </si>
  <si>
    <t>Stockholm University</t>
  </si>
  <si>
    <t>University of Zurich</t>
  </si>
  <si>
    <t>University of Leeds</t>
  </si>
  <si>
    <t>University of Birmingham</t>
  </si>
  <si>
    <t>University of Florida</t>
  </si>
  <si>
    <t>University of Cologne</t>
  </si>
  <si>
    <t>University of Nottingham</t>
  </si>
  <si>
    <t>University of Sussex</t>
  </si>
  <si>
    <t>University of Lausanne</t>
  </si>
  <si>
    <t>Technical University of Denmark</t>
  </si>
  <si>
    <t>University of Rochester</t>
  </si>
  <si>
    <t>Case Western Reserve University</t>
  </si>
  <si>
    <t>Texas A&amp;M University</t>
  </si>
  <si>
    <t>University of Arizona</t>
  </si>
  <si>
    <t>University of California, Santa Cruz</t>
  </si>
  <si>
    <t>Cardiff University</t>
  </si>
  <si>
    <t>University of Vienna</t>
  </si>
  <si>
    <t>University of Würzburg</t>
  </si>
  <si>
    <t>Nanjing University</t>
  </si>
  <si>
    <t>Tufts University</t>
  </si>
  <si>
    <t>University of Liverpool</t>
  </si>
  <si>
    <t>Zhejiang University</t>
  </si>
  <si>
    <t>Scuola Normale Superiore di Pisa</t>
  </si>
  <si>
    <t>University of East Anglia</t>
  </si>
  <si>
    <t>Shanghai Jiao Tong University</t>
  </si>
  <si>
    <t>Aalto University</t>
  </si>
  <si>
    <t>University of Auckland</t>
  </si>
  <si>
    <t>Lomonosov Moscow State University</t>
  </si>
  <si>
    <t>Russian Federation</t>
  </si>
  <si>
    <t>University of California, Riverside</t>
  </si>
  <si>
    <t>University of Gothenburg</t>
  </si>
  <si>
    <t>National Taiwan University</t>
  </si>
  <si>
    <t>Location</t>
    <phoneticPr fontId="1" type="noConversion"/>
  </si>
  <si>
    <t>Massachusetts Institute of Technology (MIT)</t>
  </si>
  <si>
    <t>University College London</t>
  </si>
  <si>
    <t>Washington University in St. Louis</t>
  </si>
  <si>
    <t>Rockefeller University</t>
  </si>
  <si>
    <t>The University of Edinburgh</t>
  </si>
  <si>
    <t>The University of Manchester</t>
  </si>
  <si>
    <t>Sorbonne University</t>
  </si>
  <si>
    <t>University of Minnesota, Twin Cities</t>
  </si>
  <si>
    <t>The University of Melbourne</t>
  </si>
  <si>
    <t>University of Colorado at Boulder</t>
  </si>
  <si>
    <t>The University of Texas at Austin</t>
  </si>
  <si>
    <t>University of Paris-Sud (Paris 11)</t>
  </si>
  <si>
    <t>Technical University Munich</t>
  </si>
  <si>
    <t>The University of Texas Southwestern Medical Center at Dallas</t>
  </si>
  <si>
    <t>University of Munich</t>
  </si>
  <si>
    <t>The University of Queensland</t>
  </si>
  <si>
    <t>King's College London</t>
  </si>
  <si>
    <t>Ecole Normale Superieure - Paris</t>
  </si>
  <si>
    <t>The Australian National University</t>
  </si>
  <si>
    <t>Purdue University - West Lafayette</t>
  </si>
  <si>
    <t>Pennsylvania State University - University Park</t>
  </si>
  <si>
    <t>Technion-Israel Institute of Technology</t>
  </si>
  <si>
    <t>Mayo Medical School</t>
  </si>
  <si>
    <t>Swiss Federal Institute of Technology Lausanne</t>
  </si>
  <si>
    <t>Nagoya University</t>
  </si>
  <si>
    <t>Moscow State University</t>
  </si>
  <si>
    <t>University of Pittsburgh, Pittsburgh Campus</t>
  </si>
  <si>
    <t>The Ohio State University - Columbus</t>
  </si>
  <si>
    <t>The Hebrew University of Jerusalem</t>
  </si>
  <si>
    <t>Nanyang Technological University</t>
  </si>
  <si>
    <t>University of Goettingen</t>
  </si>
  <si>
    <t>The University of Texas M. D. Anderson Cancer Center</t>
  </si>
  <si>
    <t>101-150</t>
  </si>
  <si>
    <t>Aix Marseille University</t>
  </si>
  <si>
    <t>Baylor College of Medicine</t>
  </si>
  <si>
    <t>Icahn School of Medicine at Mount Sinai</t>
  </si>
  <si>
    <t>Indiana University Bloomington</t>
  </si>
  <si>
    <t>King Saud University</t>
  </si>
  <si>
    <t>Norwegian University of Science and Technology - NTNU</t>
  </si>
  <si>
    <t>Osaka University</t>
  </si>
  <si>
    <t>Rutgers, The State University of New Jersey - New Brunswick</t>
  </si>
  <si>
    <t>Sun Yat-sen University</t>
  </si>
  <si>
    <t>The University of New South Wales</t>
  </si>
  <si>
    <t>The University of Sheffield</t>
  </si>
  <si>
    <t>Tohoku University</t>
  </si>
  <si>
    <t>University of Frankfurt</t>
  </si>
  <si>
    <t>University of Science and Technology of China</t>
  </si>
  <si>
    <t>University of Strasbourg</t>
  </si>
  <si>
    <t>University of Utah</t>
  </si>
  <si>
    <t>University of Wageningen</t>
  </si>
  <si>
    <t>University Paris Diderot - Paris 7</t>
  </si>
  <si>
    <t>VU University Amsterdam</t>
  </si>
  <si>
    <t>Weizmann Institute of Science</t>
  </si>
  <si>
    <t>151-200</t>
  </si>
  <si>
    <t>Catholic University of Louvain</t>
  </si>
  <si>
    <t>Harbin Institute of Technology</t>
  </si>
  <si>
    <t>Hokkaido University</t>
  </si>
  <si>
    <t>Huazhong University of Science and Technology</t>
  </si>
  <si>
    <t>Sichuan University</t>
  </si>
  <si>
    <t>Sungkyunkwan University</t>
  </si>
  <si>
    <t>The Chinese University of Hong Kong</t>
  </si>
  <si>
    <t>The University of Calgary</t>
  </si>
  <si>
    <t>The University of Glasgow</t>
  </si>
  <si>
    <t>Tokyo Institute of Technology</t>
  </si>
  <si>
    <t>Université Grenoble Alpes</t>
  </si>
  <si>
    <t>Université libre de Bruxelles (ULB)</t>
  </si>
  <si>
    <t>University of Barcelona</t>
  </si>
  <si>
    <t>University of Lisbon</t>
  </si>
  <si>
    <t>University of Massachusetts Amherst</t>
  </si>
  <si>
    <t>University of Massachusetts Medical School - Worcester</t>
  </si>
  <si>
    <t>University of Milan</t>
  </si>
  <si>
    <t>University of Muenster</t>
  </si>
  <si>
    <t>University of Ottawa</t>
  </si>
  <si>
    <t>University of Paris Descartes (Paris 5)</t>
  </si>
  <si>
    <t>University of Sao Paulo</t>
  </si>
  <si>
    <t>University of Tuebingen</t>
  </si>
  <si>
    <t>University of Waterloo</t>
  </si>
  <si>
    <t>Xian Jiaotong University</t>
  </si>
  <si>
    <t>Japan</t>
    <phoneticPr fontId="1" type="noConversion"/>
  </si>
  <si>
    <t>China</t>
    <phoneticPr fontId="1" type="noConversion"/>
  </si>
  <si>
    <t>Swiss Federal Institute of Technology Zurich</t>
    <phoneticPr fontId="1" type="noConversion"/>
  </si>
  <si>
    <t>Hong Kong</t>
    <phoneticPr fontId="1" type="noConversion"/>
  </si>
  <si>
    <t>Location</t>
  </si>
  <si>
    <t>Rank</t>
    <phoneticPr fontId="1" type="noConversion"/>
  </si>
  <si>
    <t>Rank</t>
    <phoneticPr fontId="1" type="noConversion"/>
  </si>
  <si>
    <t>Harvard University</t>
    <phoneticPr fontId="1" type="noConversion"/>
  </si>
  <si>
    <t>University</t>
    <phoneticPr fontId="1" type="noConversion"/>
  </si>
  <si>
    <t>Universiti Malaya (UM)</t>
    <phoneticPr fontId="1" type="noConversion"/>
  </si>
  <si>
    <t xml:space="preserve">Tokyo Institute of Technology </t>
  </si>
  <si>
    <t xml:space="preserve">Technical University of Munich </t>
  </si>
  <si>
    <t xml:space="preserve">Ecole Polytechnique </t>
  </si>
  <si>
    <t xml:space="preserve">Pohang University of Science And Technology (POSTECH) </t>
  </si>
  <si>
    <t xml:space="preserve">Rice University </t>
  </si>
  <si>
    <t xml:space="preserve">University of Science and Technology of China </t>
  </si>
  <si>
    <t xml:space="preserve">KTH Royal Institute of Technology </t>
  </si>
  <si>
    <t xml:space="preserve">Nagoya University </t>
  </si>
  <si>
    <t xml:space="preserve">Technical University of Denmark </t>
  </si>
  <si>
    <t xml:space="preserve">Technische Universität Berlin (TU Berlin) </t>
  </si>
  <si>
    <t>*本校姊妹校以藍色字體標明</t>
    <phoneticPr fontId="1" type="noConversion"/>
  </si>
  <si>
    <t>California Institute of Technology (Caltech)</t>
    <phoneticPr fontId="1" type="noConversion"/>
  </si>
  <si>
    <t>United Kingdom</t>
    <phoneticPr fontId="1" type="noConversion"/>
  </si>
  <si>
    <t>University of Cambridge</t>
    <phoneticPr fontId="1" type="noConversion"/>
  </si>
  <si>
    <t>Imperial College London</t>
    <phoneticPr fontId="1" type="noConversion"/>
  </si>
  <si>
    <t>United States</t>
    <phoneticPr fontId="1" type="noConversion"/>
  </si>
  <si>
    <t>United Kingdom</t>
    <phoneticPr fontId="1" type="noConversion"/>
  </si>
  <si>
    <t xml:space="preserve">UCL (University College London) </t>
    <phoneticPr fontId="1" type="noConversion"/>
  </si>
  <si>
    <t>University of Chicago</t>
    <phoneticPr fontId="1" type="noConversion"/>
  </si>
  <si>
    <t xml:space="preserve">National University of Singapore (NUS) </t>
    <phoneticPr fontId="1" type="noConversion"/>
  </si>
  <si>
    <t>Singapore</t>
    <phoneticPr fontId="1" type="noConversion"/>
  </si>
  <si>
    <t>Yale University</t>
    <phoneticPr fontId="1" type="noConversion"/>
  </si>
  <si>
    <t>Columbia University</t>
    <phoneticPr fontId="1" type="noConversion"/>
  </si>
  <si>
    <t xml:space="preserve">EPFL - Ecole Polytechnique Federale de Lausanne </t>
    <phoneticPr fontId="1" type="noConversion"/>
  </si>
  <si>
    <t>Switzerland</t>
    <phoneticPr fontId="1" type="noConversion"/>
  </si>
  <si>
    <t>The University of Edinburgh</t>
    <phoneticPr fontId="1" type="noConversion"/>
  </si>
  <si>
    <t>United Kingdom</t>
    <phoneticPr fontId="1" type="noConversion"/>
  </si>
  <si>
    <t>University of Michigan</t>
    <phoneticPr fontId="1" type="noConversion"/>
  </si>
  <si>
    <t xml:space="preserve">Peking University </t>
    <phoneticPr fontId="1" type="noConversion"/>
  </si>
  <si>
    <t>China (Mainland)</t>
    <phoneticPr fontId="1" type="noConversion"/>
  </si>
  <si>
    <t xml:space="preserve">University of Toronto </t>
    <phoneticPr fontId="1" type="noConversion"/>
  </si>
  <si>
    <t>China</t>
    <phoneticPr fontId="1" type="noConversion"/>
  </si>
  <si>
    <t xml:space="preserve">University of California, Berkeley (UCB) </t>
    <phoneticPr fontId="1" type="noConversion"/>
  </si>
  <si>
    <t>The Australian National University</t>
    <phoneticPr fontId="1" type="noConversion"/>
  </si>
  <si>
    <t>Australia</t>
    <phoneticPr fontId="1" type="noConversion"/>
  </si>
  <si>
    <t xml:space="preserve">McGill University </t>
    <phoneticPr fontId="1" type="noConversion"/>
  </si>
  <si>
    <t>King's College London</t>
    <phoneticPr fontId="1" type="noConversion"/>
  </si>
  <si>
    <t>Kyoto University</t>
    <phoneticPr fontId="1" type="noConversion"/>
  </si>
  <si>
    <t>Japan</t>
    <phoneticPr fontId="1" type="noConversion"/>
  </si>
  <si>
    <t xml:space="preserve">Seoul National University </t>
    <phoneticPr fontId="1" type="noConversion"/>
  </si>
  <si>
    <t xml:space="preserve">University OF California,LOS Angeles(UCLA) </t>
    <phoneticPr fontId="1" type="noConversion"/>
  </si>
  <si>
    <t xml:space="preserve">KAIST - Korea Advanced Institute of Science &amp; Technology </t>
    <phoneticPr fontId="1" type="noConversion"/>
  </si>
  <si>
    <t xml:space="preserve">Fudan University </t>
    <phoneticPr fontId="1" type="noConversion"/>
  </si>
  <si>
    <t xml:space="preserve">The University of New South Wales (UNSW Sydney) </t>
    <phoneticPr fontId="1" type="noConversion"/>
  </si>
  <si>
    <t>South Korea</t>
    <phoneticPr fontId="1" type="noConversion"/>
  </si>
  <si>
    <t>The London School of Economics and Political Science(LSE)</t>
    <phoneticPr fontId="1" type="noConversion"/>
  </si>
  <si>
    <t xml:space="preserve">The Chinese University of Hong Kong (CUHK) </t>
    <phoneticPr fontId="1" type="noConversion"/>
  </si>
  <si>
    <t>University of California, San Diego(UCSD)</t>
    <phoneticPr fontId="1" type="noConversion"/>
  </si>
  <si>
    <t>Netherlands</t>
    <phoneticPr fontId="1" type="noConversion"/>
  </si>
  <si>
    <t xml:space="preserve">University of Bristol </t>
    <phoneticPr fontId="1" type="noConversion"/>
  </si>
  <si>
    <t xml:space="preserve">Carnegie Mellon University </t>
    <phoneticPr fontId="1" type="noConversion"/>
  </si>
  <si>
    <t xml:space="preserve">University of British Columbia </t>
    <phoneticPr fontId="1" type="noConversion"/>
  </si>
  <si>
    <t>Canada</t>
    <phoneticPr fontId="1" type="noConversion"/>
  </si>
  <si>
    <t>Universite PSL</t>
    <phoneticPr fontId="1" type="noConversion"/>
  </si>
  <si>
    <t>France</t>
    <phoneticPr fontId="1" type="noConversion"/>
  </si>
  <si>
    <t xml:space="preserve">The University of Warwick </t>
    <phoneticPr fontId="1" type="noConversion"/>
  </si>
  <si>
    <t xml:space="preserve">Brown University </t>
    <phoneticPr fontId="1" type="noConversion"/>
  </si>
  <si>
    <t xml:space="preserve">University of Wisconsin-Madison </t>
    <phoneticPr fontId="1" type="noConversion"/>
  </si>
  <si>
    <t>University of Amsterdam</t>
    <phoneticPr fontId="1" type="noConversion"/>
  </si>
  <si>
    <t>Netherlands</t>
    <phoneticPr fontId="1" type="noConversion"/>
  </si>
  <si>
    <t>University og Texas at Austin</t>
    <phoneticPr fontId="1" type="noConversion"/>
  </si>
  <si>
    <t xml:space="preserve">University of Glasgow </t>
    <phoneticPr fontId="1" type="noConversion"/>
  </si>
  <si>
    <t xml:space="preserve">National Taiwan University (NTU) </t>
    <phoneticPr fontId="1" type="noConversion"/>
  </si>
  <si>
    <t xml:space="preserve">University of Washington </t>
    <phoneticPr fontId="1" type="noConversion"/>
  </si>
  <si>
    <t>Georgia Institute of Technology</t>
    <phoneticPr fontId="1" type="noConversion"/>
  </si>
  <si>
    <t xml:space="preserve">University of Zurich </t>
    <phoneticPr fontId="1" type="noConversion"/>
  </si>
  <si>
    <t>Sorbonne University</t>
    <phoneticPr fontId="1" type="noConversion"/>
  </si>
  <si>
    <t xml:space="preserve">University of Birmingham </t>
    <phoneticPr fontId="1" type="noConversion"/>
  </si>
  <si>
    <t>Durham University</t>
    <phoneticPr fontId="1" type="noConversion"/>
  </si>
  <si>
    <t>France</t>
    <phoneticPr fontId="1" type="noConversion"/>
  </si>
  <si>
    <t>The University of Sheffield</t>
    <phoneticPr fontId="1" type="noConversion"/>
  </si>
  <si>
    <t>KU Leuven</t>
    <phoneticPr fontId="1" type="noConversion"/>
  </si>
  <si>
    <t>Belgium</t>
    <phoneticPr fontId="1" type="noConversion"/>
  </si>
  <si>
    <t xml:space="preserve">University of North Carolina, Chapel Hill </t>
    <phoneticPr fontId="1" type="noConversion"/>
  </si>
  <si>
    <t xml:space="preserve">Tohoku University </t>
    <phoneticPr fontId="1" type="noConversion"/>
  </si>
  <si>
    <t xml:space="preserve">Korea University </t>
    <phoneticPr fontId="1" type="noConversion"/>
  </si>
  <si>
    <t>Lomonosov Moscow State University</t>
    <phoneticPr fontId="1" type="noConversion"/>
  </si>
  <si>
    <t>Russia</t>
    <phoneticPr fontId="1" type="noConversion"/>
  </si>
  <si>
    <t>South Korea</t>
    <phoneticPr fontId="1" type="noConversion"/>
  </si>
  <si>
    <t xml:space="preserve">The University of Western Australia </t>
    <phoneticPr fontId="1" type="noConversion"/>
  </si>
  <si>
    <t>Australia</t>
    <phoneticPr fontId="1" type="noConversion"/>
  </si>
  <si>
    <t xml:space="preserve">Lund University </t>
    <phoneticPr fontId="1" type="noConversion"/>
  </si>
  <si>
    <t xml:space="preserve">Pennsylvania State University </t>
    <phoneticPr fontId="1" type="noConversion"/>
  </si>
  <si>
    <t xml:space="preserve">University of Southampton </t>
    <phoneticPr fontId="1" type="noConversion"/>
  </si>
  <si>
    <t xml:space="preserve">University of Nottingham </t>
    <phoneticPr fontId="1" type="noConversion"/>
  </si>
  <si>
    <t>Boston University</t>
    <phoneticPr fontId="1" type="noConversion"/>
  </si>
  <si>
    <t>University of ST Andrews</t>
    <phoneticPr fontId="1" type="noConversion"/>
  </si>
  <si>
    <t>The Ohio State University</t>
    <phoneticPr fontId="1" type="noConversion"/>
  </si>
  <si>
    <t>Eindhoven University of Technology</t>
    <phoneticPr fontId="1" type="noConversion"/>
  </si>
  <si>
    <t>Netherlands</t>
    <phoneticPr fontId="1" type="noConversion"/>
  </si>
  <si>
    <t>Mexico</t>
    <phoneticPr fontId="1" type="noConversion"/>
  </si>
  <si>
    <t xml:space="preserve">Universidad Nacional Autónoma de México (UNAM) </t>
    <phoneticPr fontId="1" type="noConversion"/>
  </si>
  <si>
    <t>University of California, Davis</t>
    <phoneticPr fontId="1" type="noConversion"/>
  </si>
  <si>
    <t xml:space="preserve">The University of Adelaide </t>
    <phoneticPr fontId="1" type="noConversion"/>
  </si>
  <si>
    <t xml:space="preserve">University of Helsinki </t>
    <phoneticPr fontId="1" type="noConversion"/>
  </si>
  <si>
    <t>Finland</t>
    <phoneticPr fontId="1" type="noConversion"/>
  </si>
  <si>
    <t>Washington University in ST.Louis</t>
    <phoneticPr fontId="1" type="noConversion"/>
  </si>
  <si>
    <t>University of Geneva</t>
    <phoneticPr fontId="1" type="noConversion"/>
  </si>
  <si>
    <t xml:space="preserve">Purdue University </t>
    <phoneticPr fontId="1" type="noConversion"/>
  </si>
  <si>
    <t>University of Alberta</t>
    <phoneticPr fontId="1" type="noConversion"/>
  </si>
  <si>
    <t>Canada</t>
    <phoneticPr fontId="1" type="noConversion"/>
  </si>
  <si>
    <t xml:space="preserve">University of Groningen </t>
    <phoneticPr fontId="1" type="noConversion"/>
  </si>
  <si>
    <t>Netherlands</t>
    <phoneticPr fontId="1" type="noConversion"/>
  </si>
  <si>
    <t xml:space="preserve">KIT, Karlsruhe Institute of Technology </t>
    <phoneticPr fontId="1" type="noConversion"/>
  </si>
  <si>
    <t xml:space="preserve">University of Oslo </t>
    <phoneticPr fontId="1" type="noConversion"/>
  </si>
  <si>
    <t>Norway</t>
    <phoneticPr fontId="1" type="noConversion"/>
  </si>
  <si>
    <t xml:space="preserve">Nanjing University </t>
    <phoneticPr fontId="1" type="noConversion"/>
  </si>
  <si>
    <t>Utrecht University</t>
    <phoneticPr fontId="1" type="noConversion"/>
  </si>
  <si>
    <t xml:space="preserve">University of Bern </t>
    <phoneticPr fontId="1" type="noConversion"/>
  </si>
  <si>
    <t>Wageningen University &amp;Research</t>
    <phoneticPr fontId="1" type="noConversion"/>
  </si>
  <si>
    <t xml:space="preserve">University of California, Santa Barbara (UCSB) </t>
    <phoneticPr fontId="1" type="noConversion"/>
  </si>
  <si>
    <t xml:space="preserve">Freie Universitaet Berlin </t>
    <phoneticPr fontId="1" type="noConversion"/>
  </si>
  <si>
    <t>Chalmers University of Technology</t>
    <phoneticPr fontId="1" type="noConversion"/>
  </si>
  <si>
    <t>Sweden</t>
    <phoneticPr fontId="1" type="noConversion"/>
  </si>
  <si>
    <t>Queen Mary University og London</t>
    <phoneticPr fontId="1" type="noConversion"/>
  </si>
  <si>
    <t xml:space="preserve">Lancaster University </t>
    <phoneticPr fontId="1" type="noConversion"/>
  </si>
  <si>
    <t>Pontificia Universidad Caolica de Chile (UC)</t>
    <phoneticPr fontId="1" type="noConversion"/>
  </si>
  <si>
    <t>Chile</t>
    <phoneticPr fontId="1" type="noConversion"/>
  </si>
  <si>
    <t>University of Southern California</t>
    <phoneticPr fontId="1" type="noConversion"/>
  </si>
  <si>
    <t>United States</t>
    <phoneticPr fontId="1" type="noConversion"/>
  </si>
  <si>
    <t xml:space="preserve">Ghent University </t>
    <phoneticPr fontId="1" type="noConversion"/>
  </si>
  <si>
    <t>Belgium</t>
    <phoneticPr fontId="1" type="noConversion"/>
  </si>
  <si>
    <t xml:space="preserve">Aalto University </t>
    <phoneticPr fontId="1" type="noConversion"/>
  </si>
  <si>
    <t>University of Maryland, College Park</t>
    <phoneticPr fontId="1" type="noConversion"/>
  </si>
  <si>
    <t>Université de Montréal</t>
  </si>
  <si>
    <t xml:space="preserve">RWTH Aachen University </t>
    <phoneticPr fontId="1" type="noConversion"/>
  </si>
  <si>
    <t>Canada</t>
    <phoneticPr fontId="1" type="noConversion"/>
  </si>
  <si>
    <t>CentraleSupélec</t>
  </si>
  <si>
    <t>France</t>
    <phoneticPr fontId="1" type="noConversion"/>
  </si>
  <si>
    <t xml:space="preserve">McMaster University </t>
    <phoneticPr fontId="1" type="noConversion"/>
  </si>
  <si>
    <t>University of Pittsburgh</t>
    <phoneticPr fontId="1" type="noConversion"/>
  </si>
  <si>
    <t xml:space="preserve">University of Technology Sydney </t>
    <phoneticPr fontId="1" type="noConversion"/>
  </si>
  <si>
    <t>Australia</t>
    <phoneticPr fontId="1" type="noConversion"/>
  </si>
  <si>
    <t>Michigan State University</t>
    <phoneticPr fontId="1" type="noConversion"/>
  </si>
  <si>
    <t>United States</t>
    <phoneticPr fontId="1" type="noConversion"/>
  </si>
  <si>
    <t>Aarhus University</t>
    <phoneticPr fontId="1" type="noConversion"/>
  </si>
  <si>
    <t>Denmark</t>
    <phoneticPr fontId="1" type="noConversion"/>
  </si>
  <si>
    <t>Newcastle University</t>
    <phoneticPr fontId="1" type="noConversion"/>
  </si>
  <si>
    <t>United Kingdom</t>
    <phoneticPr fontId="1" type="noConversion"/>
  </si>
  <si>
    <t>University of York</t>
    <phoneticPr fontId="1" type="noConversion"/>
  </si>
  <si>
    <t xml:space="preserve">Politecnico di Milano </t>
    <phoneticPr fontId="1" type="noConversion"/>
  </si>
  <si>
    <t>Italy</t>
    <phoneticPr fontId="1" type="noConversion"/>
  </si>
  <si>
    <t xml:space="preserve">Hanyang University </t>
    <phoneticPr fontId="1" type="noConversion"/>
  </si>
  <si>
    <t xml:space="preserve">University of Basel </t>
    <phoneticPr fontId="1" type="noConversion"/>
  </si>
  <si>
    <t>Switzerland</t>
    <phoneticPr fontId="1" type="noConversion"/>
  </si>
  <si>
    <t xml:space="preserve">Indian Institute of Technology Bombay (IITB) </t>
    <phoneticPr fontId="1" type="noConversion"/>
  </si>
  <si>
    <t>India</t>
    <phoneticPr fontId="1" type="noConversion"/>
  </si>
  <si>
    <t xml:space="preserve">University of Lausanne </t>
    <phoneticPr fontId="1" type="noConversion"/>
  </si>
  <si>
    <t>Switzerland</t>
    <phoneticPr fontId="1" type="noConversion"/>
  </si>
  <si>
    <t>Cardiff University</t>
    <phoneticPr fontId="1" type="noConversion"/>
  </si>
  <si>
    <t xml:space="preserve">University of Vienna </t>
    <phoneticPr fontId="1" type="noConversion"/>
  </si>
  <si>
    <t>Australia</t>
    <phoneticPr fontId="1" type="noConversion"/>
  </si>
  <si>
    <t>Emory University</t>
    <phoneticPr fontId="1" type="noConversion"/>
  </si>
  <si>
    <t>University of Minnesota</t>
    <phoneticPr fontId="1" type="noConversion"/>
  </si>
  <si>
    <t>Tecnológico de Monterrey</t>
  </si>
  <si>
    <t>Mexico</t>
    <phoneticPr fontId="1" type="noConversion"/>
  </si>
  <si>
    <t>Malaysia</t>
    <phoneticPr fontId="1" type="noConversion"/>
  </si>
  <si>
    <t>Universiti Putra Malaysia(UPM)</t>
    <phoneticPr fontId="1" type="noConversion"/>
  </si>
  <si>
    <t>École Normale Supérieure de Lyon</t>
    <phoneticPr fontId="1" type="noConversion"/>
  </si>
  <si>
    <t xml:space="preserve">Universiti Kebangsaan Malaysia (UKM) </t>
    <phoneticPr fontId="1" type="noConversion"/>
  </si>
  <si>
    <t>University of Bergen</t>
    <phoneticPr fontId="1" type="noConversion"/>
  </si>
  <si>
    <t>Norway</t>
    <phoneticPr fontId="1" type="noConversion"/>
  </si>
  <si>
    <t>The University of Exeter</t>
    <phoneticPr fontId="1" type="noConversion"/>
  </si>
  <si>
    <t xml:space="preserve">Universiti Sains Malaysia(USM) </t>
    <phoneticPr fontId="1" type="noConversion"/>
  </si>
  <si>
    <t xml:space="preserve">Case Western Reserve University </t>
    <phoneticPr fontId="1" type="noConversion"/>
  </si>
  <si>
    <t>United States</t>
    <phoneticPr fontId="1" type="noConversion"/>
  </si>
  <si>
    <t>Université catholique de Louvain (UCLouvain)</t>
  </si>
  <si>
    <t>Belgium</t>
    <phoneticPr fontId="1" type="noConversion"/>
  </si>
  <si>
    <t xml:space="preserve">University of Florida </t>
    <phoneticPr fontId="1" type="noConversion"/>
  </si>
  <si>
    <t>Eberhard Karls Universität Tübingen</t>
  </si>
  <si>
    <t>Germany</t>
    <phoneticPr fontId="1" type="noConversion"/>
  </si>
  <si>
    <t xml:space="preserve">Albert-Ludwigs-Universitaet Freiburg </t>
    <phoneticPr fontId="1" type="noConversion"/>
  </si>
  <si>
    <t xml:space="preserve">University of Rochester </t>
    <phoneticPr fontId="1" type="noConversion"/>
  </si>
  <si>
    <t>University of Bath</t>
    <phoneticPr fontId="1" type="noConversion"/>
  </si>
  <si>
    <t>National Tsing Hua University</t>
    <phoneticPr fontId="1" type="noConversion"/>
  </si>
  <si>
    <t>Taiwan</t>
    <phoneticPr fontId="1" type="noConversion"/>
  </si>
  <si>
    <t>Qween's Unoversity Belfast</t>
    <phoneticPr fontId="1" type="noConversion"/>
  </si>
  <si>
    <t>University of Waterloo</t>
    <phoneticPr fontId="1" type="noConversion"/>
  </si>
  <si>
    <t>Sant'Anna - Scuola Universitaria Superiore Pisa</t>
  </si>
  <si>
    <t xml:space="preserve">Alma Mater Studiorum - University of Bologna </t>
    <phoneticPr fontId="1" type="noConversion"/>
  </si>
  <si>
    <t>Technische Universität Dresden</t>
  </si>
  <si>
    <t>Germany</t>
    <phoneticPr fontId="1" type="noConversion"/>
  </si>
  <si>
    <t>University of Liverpool</t>
    <phoneticPr fontId="1" type="noConversion"/>
  </si>
  <si>
    <t xml:space="preserve">Indian Institute of Technology Delhi (IITD) </t>
    <phoneticPr fontId="1" type="noConversion"/>
  </si>
  <si>
    <t>Erasmus University Rotterdam</t>
    <phoneticPr fontId="1" type="noConversion"/>
  </si>
  <si>
    <t>Netherlands</t>
    <phoneticPr fontId="1" type="noConversion"/>
  </si>
  <si>
    <t>Indian Institute of Science</t>
    <phoneticPr fontId="1" type="noConversion"/>
  </si>
  <si>
    <t xml:space="preserve">University College Dublin </t>
    <phoneticPr fontId="1" type="noConversion"/>
  </si>
  <si>
    <t>Ireland</t>
    <phoneticPr fontId="1" type="noConversion"/>
  </si>
  <si>
    <t>King Abdulaziz University(KAU)</t>
    <phoneticPr fontId="1" type="noConversion"/>
  </si>
  <si>
    <t>Saudi Arabia</t>
    <phoneticPr fontId="1" type="noConversion"/>
  </si>
  <si>
    <t>University of Twente</t>
    <phoneticPr fontId="1" type="noConversion"/>
  </si>
  <si>
    <t>Netherlands</t>
    <phoneticPr fontId="1" type="noConversion"/>
  </si>
  <si>
    <t xml:space="preserve">Universitat Autònoma de Barcelona </t>
    <phoneticPr fontId="1" type="noConversion"/>
  </si>
  <si>
    <t>Texas A&amp;M University</t>
    <phoneticPr fontId="1" type="noConversion"/>
  </si>
  <si>
    <t>Universidad de Chile</t>
    <phoneticPr fontId="1" type="noConversion"/>
  </si>
  <si>
    <t>Chile</t>
    <phoneticPr fontId="1" type="noConversion"/>
  </si>
  <si>
    <t>Sweden</t>
    <phoneticPr fontId="1" type="noConversion"/>
  </si>
  <si>
    <t xml:space="preserve">Stockholm University </t>
    <phoneticPr fontId="1" type="noConversion"/>
  </si>
  <si>
    <t>Vienna University of Technology</t>
    <phoneticPr fontId="1" type="noConversion"/>
  </si>
  <si>
    <t>Australia</t>
    <phoneticPr fontId="1" type="noConversion"/>
  </si>
  <si>
    <t>University of Aberdeen</t>
    <phoneticPr fontId="1" type="noConversion"/>
  </si>
  <si>
    <t>Vrije Universiteit Brussel(VUB)</t>
    <phoneticPr fontId="1" type="noConversion"/>
  </si>
  <si>
    <t>Belgium</t>
    <phoneticPr fontId="1" type="noConversion"/>
  </si>
  <si>
    <t>Japan</t>
    <phoneticPr fontId="1" type="noConversion"/>
  </si>
  <si>
    <t xml:space="preserve">University of Göttingen </t>
    <phoneticPr fontId="1" type="noConversion"/>
  </si>
  <si>
    <t>University of Cape Town</t>
    <phoneticPr fontId="1" type="noConversion"/>
  </si>
  <si>
    <t>South Africa</t>
    <phoneticPr fontId="1" type="noConversion"/>
  </si>
  <si>
    <t>California Institute of Technology</t>
    <phoneticPr fontId="1" type="noConversion"/>
  </si>
  <si>
    <t>Massachusetts Institute of Technology</t>
    <phoneticPr fontId="1" type="noConversion"/>
  </si>
  <si>
    <t>Stanford University</t>
    <phoneticPr fontId="1" type="noConversion"/>
  </si>
  <si>
    <t>University of Cambridge</t>
    <phoneticPr fontId="1" type="noConversion"/>
  </si>
  <si>
    <t>Harvard University</t>
    <phoneticPr fontId="1" type="noConversion"/>
  </si>
  <si>
    <t>University of Chicago</t>
    <phoneticPr fontId="1" type="noConversion"/>
  </si>
  <si>
    <t>Yale University</t>
    <phoneticPr fontId="1" type="noConversion"/>
  </si>
  <si>
    <t>Johns Hopkins University</t>
    <phoneticPr fontId="1" type="noConversion"/>
  </si>
  <si>
    <t>Columbia University</t>
    <phoneticPr fontId="1" type="noConversion"/>
  </si>
  <si>
    <t>UCL</t>
    <phoneticPr fontId="1" type="noConversion"/>
  </si>
  <si>
    <t>University of California, Los Angeles</t>
    <phoneticPr fontId="1" type="noConversion"/>
  </si>
  <si>
    <t>ETH Zurich</t>
    <phoneticPr fontId="1" type="noConversion"/>
  </si>
  <si>
    <t>Switzerland</t>
    <phoneticPr fontId="1" type="noConversion"/>
  </si>
  <si>
    <t>University of Toronto</t>
    <phoneticPr fontId="1" type="noConversion"/>
  </si>
  <si>
    <t>United States</t>
    <phoneticPr fontId="1" type="noConversion"/>
  </si>
  <si>
    <t>Duke University</t>
    <phoneticPr fontId="1" type="noConversion"/>
  </si>
  <si>
    <t>University of Michigan-Ann Arbor</t>
    <phoneticPr fontId="1" type="noConversion"/>
  </si>
  <si>
    <t>Northwestern University</t>
    <phoneticPr fontId="1" type="noConversion"/>
  </si>
  <si>
    <t>Tsinghua University</t>
    <phoneticPr fontId="1" type="noConversion"/>
  </si>
  <si>
    <t>Peking University</t>
    <phoneticPr fontId="1" type="noConversion"/>
  </si>
  <si>
    <t>National University of Singapore</t>
    <phoneticPr fontId="1" type="noConversion"/>
  </si>
  <si>
    <t>Singapore</t>
    <phoneticPr fontId="1" type="noConversion"/>
  </si>
  <si>
    <t>Carnegie Mellon University</t>
    <phoneticPr fontId="1" type="noConversion"/>
  </si>
  <si>
    <t>United Kingdom</t>
    <phoneticPr fontId="1" type="noConversion"/>
  </si>
  <si>
    <t>London School of Economics and Political Science</t>
    <phoneticPr fontId="1" type="noConversion"/>
  </si>
  <si>
    <t>New York University</t>
    <phoneticPr fontId="1" type="noConversion"/>
  </si>
  <si>
    <t>University of Edinburgh</t>
    <phoneticPr fontId="1" type="noConversion"/>
  </si>
  <si>
    <t>LMU Munich</t>
    <phoneticPr fontId="1" type="noConversion"/>
  </si>
  <si>
    <t>University of Melboune</t>
    <phoneticPr fontId="1" type="noConversion"/>
  </si>
  <si>
    <t>Australia</t>
    <phoneticPr fontId="1" type="noConversion"/>
  </si>
  <si>
    <t>The University of Tokyo</t>
    <phoneticPr fontId="1" type="noConversion"/>
  </si>
  <si>
    <t>Georgia Institute of Technology</t>
    <phoneticPr fontId="1" type="noConversion"/>
  </si>
  <si>
    <t>United States</t>
    <phoneticPr fontId="1" type="noConversion"/>
  </si>
  <si>
    <t>Technical University of Munich</t>
    <phoneticPr fontId="1" type="noConversion"/>
  </si>
  <si>
    <t>University of Texas at Austin</t>
    <phoneticPr fontId="1" type="noConversion"/>
  </si>
  <si>
    <t>McGill University</t>
    <phoneticPr fontId="1" type="noConversion"/>
  </si>
  <si>
    <t>Karolinska Institute</t>
    <phoneticPr fontId="1" type="noConversion"/>
  </si>
  <si>
    <t>Heidelberg University</t>
    <phoneticPr fontId="1" type="noConversion"/>
  </si>
  <si>
    <t>KU Leuven</t>
    <phoneticPr fontId="1" type="noConversion"/>
  </si>
  <si>
    <t>Belgium</t>
    <phoneticPr fontId="1" type="noConversion"/>
  </si>
  <si>
    <t>Paris Sciences et Lettres – PSL Research University Paris</t>
    <phoneticPr fontId="1" type="noConversion"/>
  </si>
  <si>
    <t>France</t>
    <phoneticPr fontId="1" type="noConversion"/>
  </si>
  <si>
    <t>The Hong Kong University of Science and Technology</t>
    <phoneticPr fontId="1" type="noConversion"/>
  </si>
  <si>
    <t>Hong Kong</t>
    <phoneticPr fontId="1" type="noConversion"/>
  </si>
  <si>
    <t>University of Illinois at Urbana-Champaign</t>
    <phoneticPr fontId="1" type="noConversion"/>
  </si>
  <si>
    <t>Australian National University</t>
    <phoneticPr fontId="1" type="noConversion"/>
  </si>
  <si>
    <t>Washington University in St Louis</t>
    <phoneticPr fontId="1" type="noConversion"/>
  </si>
  <si>
    <t>University of Wisconsin-Madison</t>
    <phoneticPr fontId="1" type="noConversion"/>
  </si>
  <si>
    <t>Brown University</t>
    <phoneticPr fontId="1" type="noConversion"/>
  </si>
  <si>
    <t>University of California, Davis</t>
    <phoneticPr fontId="1" type="noConversion"/>
  </si>
  <si>
    <t>Chinese University of Hong Kong</t>
    <phoneticPr fontId="1" type="noConversion"/>
  </si>
  <si>
    <t>Boston University</t>
    <phoneticPr fontId="1" type="noConversion"/>
  </si>
  <si>
    <t>University of Amsterdam</t>
    <phoneticPr fontId="1" type="noConversion"/>
  </si>
  <si>
    <t>Netherlands</t>
    <phoneticPr fontId="1" type="noConversion"/>
  </si>
  <si>
    <t>University of Southern California</t>
    <phoneticPr fontId="1" type="noConversion"/>
  </si>
  <si>
    <t>University of Queensland</t>
    <phoneticPr fontId="1" type="noConversion"/>
  </si>
  <si>
    <t>Australia</t>
    <phoneticPr fontId="1" type="noConversion"/>
  </si>
  <si>
    <t>Delft University of Technology</t>
    <phoneticPr fontId="1" type="noConversion"/>
  </si>
  <si>
    <t>UNSW Sydney</t>
    <phoneticPr fontId="1" type="noConversion"/>
  </si>
  <si>
    <t>McMaster University</t>
    <phoneticPr fontId="1" type="noConversion"/>
  </si>
  <si>
    <t>Canada</t>
    <phoneticPr fontId="1" type="noConversion"/>
  </si>
  <si>
    <t>University of Groningen</t>
    <phoneticPr fontId="1" type="noConversion"/>
  </si>
  <si>
    <t>Netherlands</t>
    <phoneticPr fontId="1" type="noConversion"/>
  </si>
  <si>
    <t>Humboldt University of Berlin</t>
    <phoneticPr fontId="1" type="noConversion"/>
  </si>
  <si>
    <t>Monash University</t>
    <phoneticPr fontId="1" type="noConversion"/>
  </si>
  <si>
    <t>Australia</t>
    <phoneticPr fontId="1" type="noConversion"/>
  </si>
  <si>
    <t>Utrecht University</t>
    <phoneticPr fontId="1" type="noConversion"/>
  </si>
  <si>
    <t>Netherlands</t>
    <phoneticPr fontId="1" type="noConversion"/>
  </si>
  <si>
    <t>University of Warwick</t>
    <phoneticPr fontId="1" type="noConversion"/>
  </si>
  <si>
    <t>Penn State(Main campus)</t>
    <phoneticPr fontId="1" type="noConversion"/>
  </si>
  <si>
    <t>University og Minnesota</t>
    <phoneticPr fontId="1" type="noConversion"/>
  </si>
  <si>
    <t>University of Science and Technology of China</t>
    <phoneticPr fontId="1" type="noConversion"/>
  </si>
  <si>
    <t>China</t>
    <phoneticPr fontId="1" type="noConversion"/>
  </si>
  <si>
    <t>Sorbonne University</t>
    <phoneticPr fontId="1" type="noConversion"/>
  </si>
  <si>
    <t>University of Montreal</t>
    <phoneticPr fontId="1" type="noConversion"/>
  </si>
  <si>
    <t>University of Freiburg</t>
    <phoneticPr fontId="1" type="noConversion"/>
  </si>
  <si>
    <t>University of Bristol</t>
    <phoneticPr fontId="1" type="noConversion"/>
  </si>
  <si>
    <t>Purdue University West Lafayette</t>
    <phoneticPr fontId="1" type="noConversion"/>
  </si>
  <si>
    <t>Sungkyunkwan University (SKKU)</t>
    <phoneticPr fontId="1" type="noConversion"/>
  </si>
  <si>
    <t>South Korea</t>
    <phoneticPr fontId="1" type="noConversion"/>
  </si>
  <si>
    <t>Finland</t>
    <phoneticPr fontId="1" type="noConversion"/>
  </si>
  <si>
    <t>University of Zurich</t>
    <phoneticPr fontId="1" type="noConversion"/>
  </si>
  <si>
    <t>University of Maryland, College Park</t>
    <phoneticPr fontId="1" type="noConversion"/>
  </si>
  <si>
    <t>University of Basel</t>
    <phoneticPr fontId="1" type="noConversion"/>
  </si>
  <si>
    <t>Dartmouth College</t>
    <phoneticPr fontId="1" type="noConversion"/>
  </si>
  <si>
    <t>Lund University</t>
    <phoneticPr fontId="1" type="noConversion"/>
  </si>
  <si>
    <t>RWTH Aachen University</t>
    <phoneticPr fontId="1" type="noConversion"/>
  </si>
  <si>
    <t>Germany</t>
    <phoneticPr fontId="1" type="noConversion"/>
  </si>
  <si>
    <t>University of Glasgow</t>
    <phoneticPr fontId="1" type="noConversion"/>
  </si>
  <si>
    <t>University of Copenhagen</t>
    <phoneticPr fontId="1" type="noConversion"/>
  </si>
  <si>
    <t>Denmark</t>
    <phoneticPr fontId="1" type="noConversion"/>
  </si>
  <si>
    <t>Georgetown University</t>
    <phoneticPr fontId="1" type="noConversion"/>
  </si>
  <si>
    <t>Uppsala University</t>
    <phoneticPr fontId="1" type="noConversion"/>
  </si>
  <si>
    <t>University of Arizona</t>
    <phoneticPr fontId="1" type="noConversion"/>
  </si>
  <si>
    <t>University of Bonn</t>
    <phoneticPr fontId="1" type="noConversion"/>
  </si>
  <si>
    <t>Rice University</t>
    <phoneticPr fontId="1" type="noConversion"/>
  </si>
  <si>
    <t>Zhejiang University</t>
    <phoneticPr fontId="1" type="noConversion"/>
  </si>
  <si>
    <t>Fudan University</t>
    <phoneticPr fontId="1" type="noConversion"/>
  </si>
  <si>
    <t>Korea Advances Institute of Science nd Technology(KAIST)</t>
    <phoneticPr fontId="1" type="noConversion"/>
  </si>
  <si>
    <t>Queen Mary University of London</t>
    <phoneticPr fontId="1" type="noConversion"/>
  </si>
  <si>
    <t>University of Birmingham</t>
    <phoneticPr fontId="1" type="noConversion"/>
  </si>
  <si>
    <t>University of Bern</t>
    <phoneticPr fontId="1" type="noConversion"/>
  </si>
  <si>
    <t>University of Pittsburgh-Pittburgh canpus</t>
    <phoneticPr fontId="1" type="noConversion"/>
  </si>
  <si>
    <t>Vanderbilt University</t>
    <phoneticPr fontId="1" type="noConversion"/>
  </si>
  <si>
    <t>Free University of Berlin</t>
    <phoneticPr fontId="1" type="noConversion"/>
  </si>
  <si>
    <t>University of Sheffield</t>
    <phoneticPr fontId="1" type="noConversion"/>
  </si>
  <si>
    <t>United Kingdom</t>
    <phoneticPr fontId="1" type="noConversion"/>
  </si>
  <si>
    <t>Case Western Reserve University</t>
    <phoneticPr fontId="1" type="noConversion"/>
  </si>
  <si>
    <t>National Taiwan University</t>
    <phoneticPr fontId="1" type="noConversion"/>
  </si>
  <si>
    <t>Taiwan</t>
    <phoneticPr fontId="1" type="noConversion"/>
  </si>
  <si>
    <t>University of Adelaide</t>
    <phoneticPr fontId="1" type="noConversion"/>
  </si>
  <si>
    <t>University of Southampton</t>
    <phoneticPr fontId="1" type="noConversion"/>
  </si>
  <si>
    <t>Ghent University</t>
    <phoneticPr fontId="1" type="noConversion"/>
  </si>
  <si>
    <t>University of Colorado Boulder</t>
    <phoneticPr fontId="1" type="noConversion"/>
  </si>
  <si>
    <t>City University of Hong Kong</t>
    <phoneticPr fontId="1" type="noConversion"/>
  </si>
  <si>
    <t>Hong Kong</t>
    <phoneticPr fontId="1" type="noConversion"/>
  </si>
  <si>
    <t>Maastricht University</t>
    <phoneticPr fontId="1" type="noConversion"/>
  </si>
  <si>
    <t>Radboud University Nijmegen</t>
    <phoneticPr fontId="1" type="noConversion"/>
  </si>
  <si>
    <t>University of York</t>
    <phoneticPr fontId="1" type="noConversion"/>
  </si>
  <si>
    <t>University of Paris</t>
    <phoneticPr fontId="1" type="noConversion"/>
  </si>
  <si>
    <t>France</t>
    <phoneticPr fontId="1" type="noConversion"/>
  </si>
  <si>
    <t>University of Oslo</t>
    <phoneticPr fontId="1" type="noConversion"/>
  </si>
  <si>
    <t>Norway</t>
    <phoneticPr fontId="1" type="noConversion"/>
  </si>
  <si>
    <t>University of Western Australia</t>
    <phoneticPr fontId="1" type="noConversion"/>
  </si>
  <si>
    <t>Durham University</t>
    <phoneticPr fontId="1" type="noConversion"/>
  </si>
  <si>
    <t>Indiana University</t>
    <phoneticPr fontId="1" type="noConversion"/>
  </si>
  <si>
    <t>University of Vienna</t>
    <phoneticPr fontId="1" type="noConversion"/>
  </si>
  <si>
    <t>University of Alberta</t>
    <phoneticPr fontId="1" type="noConversion"/>
  </si>
  <si>
    <t>University of Cape Town</t>
    <phoneticPr fontId="1" type="noConversion"/>
  </si>
  <si>
    <t>South Africa</t>
    <phoneticPr fontId="1" type="noConversion"/>
  </si>
  <si>
    <t>Vrije Universiteit Amsterdam</t>
    <phoneticPr fontId="1" type="noConversion"/>
  </si>
  <si>
    <t>Lancaster University</t>
    <phoneticPr fontId="1" type="noConversion"/>
  </si>
  <si>
    <t>Tufts University</t>
    <phoneticPr fontId="1" type="noConversion"/>
  </si>
  <si>
    <t>University of Ottawa</t>
    <phoneticPr fontId="1" type="noConversion"/>
  </si>
  <si>
    <t>Canada</t>
    <phoneticPr fontId="1" type="noConversion"/>
  </si>
  <si>
    <t>Ulm University</t>
    <phoneticPr fontId="1" type="noConversion"/>
  </si>
  <si>
    <t>Pompeu Fabra University</t>
    <phoneticPr fontId="1" type="noConversion"/>
  </si>
  <si>
    <t>Spain</t>
    <phoneticPr fontId="1" type="noConversion"/>
  </si>
  <si>
    <t>University of Geneva</t>
    <phoneticPr fontId="1" type="noConversion"/>
  </si>
  <si>
    <t>Switzerland</t>
    <phoneticPr fontId="1" type="noConversion"/>
  </si>
  <si>
    <t>Nanjing University</t>
    <phoneticPr fontId="1" type="noConversion"/>
  </si>
  <si>
    <t>University of Exeter</t>
    <phoneticPr fontId="1" type="noConversion"/>
  </si>
  <si>
    <t>Pohang University of Science and Technology(POSTECH)</t>
    <phoneticPr fontId="1" type="noConversion"/>
  </si>
  <si>
    <t>University of Sussex</t>
    <phoneticPr fontId="1" type="noConversion"/>
  </si>
  <si>
    <t>University of Hamburg</t>
    <phoneticPr fontId="1" type="noConversion"/>
  </si>
  <si>
    <t>Technical University of Berlin</t>
    <phoneticPr fontId="1" type="noConversion"/>
  </si>
  <si>
    <t>Germany</t>
    <phoneticPr fontId="1" type="noConversion"/>
  </si>
  <si>
    <t>University of Nottingham</t>
    <phoneticPr fontId="1" type="noConversion"/>
  </si>
  <si>
    <t>Italy</t>
    <phoneticPr fontId="1" type="noConversion"/>
  </si>
  <si>
    <t>Germany</t>
    <phoneticPr fontId="1" type="noConversion"/>
  </si>
  <si>
    <t>Sant’Anna School of Advanced Studies – Pisa</t>
    <phoneticPr fontId="1" type="noConversion"/>
  </si>
  <si>
    <t>Autonomous University of Barcelona</t>
    <phoneticPr fontId="1" type="noConversion"/>
  </si>
  <si>
    <t>Arizona State University(Tempe)</t>
    <phoneticPr fontId="1" type="noConversion"/>
  </si>
  <si>
    <t>University of Leeds</t>
    <phoneticPr fontId="1" type="noConversion"/>
  </si>
  <si>
    <t>University of Cologne</t>
    <phoneticPr fontId="1" type="noConversion"/>
  </si>
  <si>
    <t>University of Mannheim</t>
    <phoneticPr fontId="1" type="noConversion"/>
  </si>
  <si>
    <t>University of Notre Dame</t>
    <phoneticPr fontId="1" type="noConversion"/>
  </si>
  <si>
    <t>TU Dresden</t>
    <phoneticPr fontId="1" type="noConversion"/>
  </si>
  <si>
    <t>Shanghai Jiao Tong University</t>
    <phoneticPr fontId="1" type="noConversion"/>
  </si>
  <si>
    <t>Trinity College Dublin</t>
    <phoneticPr fontId="1" type="noConversion"/>
  </si>
  <si>
    <t>Ireland</t>
    <phoneticPr fontId="1" type="noConversion"/>
  </si>
  <si>
    <t>Bielefeld University</t>
    <phoneticPr fontId="1" type="noConversion"/>
  </si>
  <si>
    <t>University of Leicester</t>
    <phoneticPr fontId="1" type="noConversion"/>
  </si>
  <si>
    <t>University of Bologna</t>
    <phoneticPr fontId="1" type="noConversion"/>
  </si>
  <si>
    <t>Hong Kong Polytechnic University</t>
    <phoneticPr fontId="1" type="noConversion"/>
  </si>
  <si>
    <t>Hong Kong</t>
    <phoneticPr fontId="1" type="noConversion"/>
  </si>
  <si>
    <t>University of Alabama at Birmingham</t>
    <phoneticPr fontId="1" type="noConversion"/>
  </si>
  <si>
    <t>Northeastern University</t>
    <phoneticPr fontId="1" type="noConversion"/>
  </si>
  <si>
    <t>University of Rochester</t>
    <phoneticPr fontId="1" type="noConversion"/>
  </si>
  <si>
    <t>University of Florida</t>
    <phoneticPr fontId="1" type="noConversion"/>
  </si>
  <si>
    <t>Stockolm University</t>
    <phoneticPr fontId="1" type="noConversion"/>
  </si>
  <si>
    <t>Korea University</t>
  </si>
  <si>
    <t>Queensland University of Technology</t>
    <phoneticPr fontId="1" type="noConversion"/>
  </si>
  <si>
    <t>University of Erlangen-Nuremberg</t>
  </si>
  <si>
    <t>South Korea</t>
    <phoneticPr fontId="1" type="noConversion"/>
  </si>
  <si>
    <t>Denmark</t>
    <phoneticPr fontId="1" type="noConversion"/>
  </si>
  <si>
    <t>Eindhoven University of Technology</t>
    <phoneticPr fontId="1" type="noConversion"/>
  </si>
  <si>
    <t>United Kingdom</t>
    <phoneticPr fontId="1" type="noConversion"/>
  </si>
  <si>
    <t>Télécom Paris</t>
    <phoneticPr fontId="1" type="noConversion"/>
  </si>
  <si>
    <t>University of Münster</t>
  </si>
  <si>
    <t>Tel Aviv University</t>
    <phoneticPr fontId="1" type="noConversion"/>
  </si>
  <si>
    <t>University of Duisburg-Essen</t>
  </si>
  <si>
    <t>University of Technology Sydney</t>
  </si>
  <si>
    <t>University of the Witwatersrand</t>
  </si>
  <si>
    <t>South Africa</t>
  </si>
  <si>
    <t>Yonsei University (Seoul campus)</t>
    <phoneticPr fontId="1" type="noConversion"/>
  </si>
  <si>
    <t>University of Antwerp</t>
    <phoneticPr fontId="1" type="noConversion"/>
  </si>
  <si>
    <t>George Washington University</t>
    <phoneticPr fontId="1" type="noConversion"/>
  </si>
  <si>
    <t>United States</t>
    <phoneticPr fontId="1" type="noConversion"/>
  </si>
  <si>
    <t>University of Lausanne</t>
    <phoneticPr fontId="1" type="noConversion"/>
  </si>
  <si>
    <t>University of St Andrews</t>
    <phoneticPr fontId="1" type="noConversion"/>
  </si>
  <si>
    <t>Cardiff University</t>
    <phoneticPr fontId="1" type="noConversion"/>
  </si>
  <si>
    <t>University of Oxford</t>
    <phoneticPr fontId="1" type="noConversion"/>
  </si>
  <si>
    <t>Columbia University</t>
    <phoneticPr fontId="1" type="noConversion"/>
  </si>
  <si>
    <t>California Institute of Technology</t>
    <phoneticPr fontId="1" type="noConversion"/>
  </si>
  <si>
    <t>University of California, Los Angeles</t>
    <phoneticPr fontId="1" type="noConversion"/>
  </si>
  <si>
    <t>University of California, San Francisco</t>
    <phoneticPr fontId="1" type="noConversion"/>
  </si>
  <si>
    <t>University of Michigan-Ann Arbor</t>
    <phoneticPr fontId="1" type="noConversion"/>
  </si>
  <si>
    <t>Canada</t>
    <phoneticPr fontId="1" type="noConversion"/>
  </si>
  <si>
    <t>Japan</t>
    <phoneticPr fontId="1" type="noConversion"/>
  </si>
  <si>
    <t>Denmark</t>
    <phoneticPr fontId="1" type="noConversion"/>
  </si>
  <si>
    <t>University of Wisconsin - Madison</t>
    <phoneticPr fontId="1" type="noConversion"/>
  </si>
  <si>
    <t>Japan</t>
    <phoneticPr fontId="1" type="noConversion"/>
  </si>
  <si>
    <t>University of British Columbia</t>
    <phoneticPr fontId="1" type="noConversion"/>
  </si>
  <si>
    <t>France</t>
    <phoneticPr fontId="1" type="noConversion"/>
  </si>
  <si>
    <t>Sweden</t>
    <phoneticPr fontId="1" type="noConversion"/>
  </si>
  <si>
    <t>University of Illinois at Urbana-Champaign</t>
    <phoneticPr fontId="1" type="noConversion"/>
  </si>
  <si>
    <t>Australia</t>
    <phoneticPr fontId="1" type="noConversion"/>
  </si>
  <si>
    <t>China</t>
    <phoneticPr fontId="1" type="noConversion"/>
  </si>
  <si>
    <t>University of Oslo</t>
    <phoneticPr fontId="1" type="noConversion"/>
  </si>
  <si>
    <t>Norway</t>
    <phoneticPr fontId="1" type="noConversion"/>
  </si>
  <si>
    <t>Uppsala University</t>
    <phoneticPr fontId="1" type="noConversion"/>
  </si>
  <si>
    <t>Belgium</t>
    <phoneticPr fontId="1" type="noConversion"/>
  </si>
  <si>
    <t xml:space="preserve">National University of Singapore </t>
    <phoneticPr fontId="1" type="noConversion"/>
  </si>
  <si>
    <t>Erasmus University Rotterdam</t>
    <phoneticPr fontId="1" type="noConversion"/>
  </si>
  <si>
    <t>Singapore</t>
    <phoneticPr fontId="1" type="noConversion"/>
  </si>
  <si>
    <t>Germany</t>
    <phoneticPr fontId="1" type="noConversion"/>
  </si>
  <si>
    <t>Singapore</t>
    <phoneticPr fontId="1" type="noConversion"/>
  </si>
  <si>
    <t>Netherlands</t>
    <phoneticPr fontId="1" type="noConversion"/>
  </si>
  <si>
    <t>Netherlands</t>
    <phoneticPr fontId="1" type="noConversion"/>
  </si>
  <si>
    <t>Brown University</t>
    <phoneticPr fontId="1" type="noConversion"/>
  </si>
  <si>
    <t>Israel</t>
    <phoneticPr fontId="1" type="noConversion"/>
  </si>
  <si>
    <t>Russia</t>
    <phoneticPr fontId="1" type="noConversion"/>
  </si>
  <si>
    <t>Switzerland</t>
    <phoneticPr fontId="1" type="noConversion"/>
  </si>
  <si>
    <t>United States</t>
    <phoneticPr fontId="1" type="noConversion"/>
  </si>
  <si>
    <t>King Abdulaziz University</t>
    <phoneticPr fontId="1" type="noConversion"/>
  </si>
  <si>
    <t>Technical University of Denmark</t>
    <phoneticPr fontId="1" type="noConversion"/>
  </si>
  <si>
    <t>The University of Adelaide</t>
    <phoneticPr fontId="1" type="noConversion"/>
  </si>
  <si>
    <t>Denmark</t>
    <phoneticPr fontId="1" type="noConversion"/>
  </si>
  <si>
    <t>The University of Hong Kong</t>
    <phoneticPr fontId="1" type="noConversion"/>
  </si>
  <si>
    <t>France</t>
    <phoneticPr fontId="1" type="noConversion"/>
  </si>
  <si>
    <t>Switzerland</t>
    <phoneticPr fontId="1" type="noConversion"/>
  </si>
  <si>
    <t>Brazil</t>
    <phoneticPr fontId="1" type="noConversion"/>
  </si>
  <si>
    <t>Belgium</t>
    <phoneticPr fontId="1" type="noConversion"/>
  </si>
  <si>
    <t>Central South University</t>
  </si>
  <si>
    <t>Saudi Arabia</t>
    <phoneticPr fontId="1" type="noConversion"/>
  </si>
  <si>
    <t>Taiwan</t>
    <phoneticPr fontId="1" type="noConversion"/>
  </si>
  <si>
    <t>Japan</t>
    <phoneticPr fontId="1" type="noConversion"/>
  </si>
  <si>
    <t>Sapienza University of Rome</t>
  </si>
  <si>
    <t>Italy</t>
    <phoneticPr fontId="1" type="noConversion"/>
  </si>
  <si>
    <t>Soochow University (China)</t>
  </si>
  <si>
    <t>Southeast University</t>
  </si>
  <si>
    <t>University of Electronic Science and Technology of China</t>
  </si>
  <si>
    <t>Portugal</t>
    <phoneticPr fontId="1" type="noConversion"/>
  </si>
  <si>
    <t>University of Missouri - Columbia</t>
  </si>
  <si>
    <t>University of Montpellier</t>
  </si>
  <si>
    <t>Canada</t>
    <phoneticPr fontId="1" type="noConversion"/>
  </si>
  <si>
    <t>University of Pisa</t>
  </si>
  <si>
    <t>Wuhan University</t>
  </si>
  <si>
    <t>Germany</t>
    <phoneticPr fontId="1" type="noConversion"/>
  </si>
  <si>
    <t>Karlsruhe Institute of Technology</t>
    <phoneticPr fontId="1" type="noConversion"/>
  </si>
  <si>
    <t>Waseda University</t>
  </si>
  <si>
    <t xml:space="preserve">Hokkaido University </t>
    <phoneticPr fontId="1" type="noConversion"/>
  </si>
  <si>
    <t xml:space="preserve">Kyushu University </t>
    <phoneticPr fontId="1" type="noConversion"/>
  </si>
  <si>
    <t xml:space="preserve">The Hebrew University of Jerusalem </t>
    <phoneticPr fontId="1" type="noConversion"/>
  </si>
  <si>
    <t xml:space="preserve">University of Virginia </t>
    <phoneticPr fontId="1" type="noConversion"/>
  </si>
  <si>
    <t xml:space="preserve">Keio University </t>
    <phoneticPr fontId="1" type="noConversion"/>
  </si>
  <si>
    <t>University of Pennsylvania</t>
    <phoneticPr fontId="1" type="noConversion"/>
  </si>
  <si>
    <t xml:space="preserve">Johns Hopkins University </t>
    <phoneticPr fontId="1" type="noConversion"/>
  </si>
  <si>
    <t>University of Canberra</t>
    <phoneticPr fontId="1" type="noConversion"/>
  </si>
  <si>
    <t>Rutgers, the State University of New Jersey</t>
    <phoneticPr fontId="1" type="noConversion"/>
  </si>
  <si>
    <t>McGill University</t>
    <phoneticPr fontId="1" type="noConversion"/>
  </si>
  <si>
    <t>McMaster University</t>
    <phoneticPr fontId="1" type="noConversion"/>
  </si>
  <si>
    <t>KU Leuven</t>
    <phoneticPr fontId="1" type="noConversion"/>
  </si>
  <si>
    <t>Johns Hopkins University</t>
    <phoneticPr fontId="1" type="noConversion"/>
  </si>
  <si>
    <t>2020 QS World University Ranking</t>
    <phoneticPr fontId="1" type="noConversion"/>
  </si>
  <si>
    <t>2020 THE World University Ranking</t>
    <phoneticPr fontId="1" type="noConversion"/>
  </si>
  <si>
    <t>2019 ARWU World University Ranking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</si>
</sst>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494343"/>
      <name val="Times New Roman"/>
      <family val="1"/>
    </font>
    <font>
      <sz val="12"/>
      <color rgb="FF565252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nghairanking.com/World-University-Rankings/Carnegie-Mellon-Univers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I205"/>
  <sheetViews>
    <sheetView tabSelected="1" zoomScale="115" zoomScaleNormal="115" workbookViewId="0">
      <pane ySplit="2" topLeftCell="A102" activePane="bottomLeft" state="frozen"/>
      <selection pane="bottomLeft" activeCell="G6" sqref="G6"/>
    </sheetView>
  </sheetViews>
  <sheetFormatPr defaultColWidth="8.875" defaultRowHeight="15.75" x14ac:dyDescent="0.25"/>
  <cols>
    <col min="1" max="1" width="6.5" style="17" customWidth="1"/>
    <col min="2" max="2" width="23.5" style="6" customWidth="1"/>
    <col min="3" max="3" width="12.875" style="17" customWidth="1"/>
    <col min="4" max="4" width="6.5" style="6" customWidth="1"/>
    <col min="5" max="5" width="23.5" style="6" customWidth="1"/>
    <col min="6" max="6" width="12.875" style="19" customWidth="1"/>
    <col min="7" max="7" width="6.5" style="16" customWidth="1"/>
    <col min="8" max="8" width="23.5" style="22" customWidth="1"/>
    <col min="9" max="9" width="12.875" style="17" customWidth="1"/>
    <col min="10" max="16384" width="8.875" style="1"/>
  </cols>
  <sheetData>
    <row r="1" spans="1:9" x14ac:dyDescent="0.25">
      <c r="A1" s="29" t="s">
        <v>755</v>
      </c>
      <c r="B1" s="30"/>
      <c r="C1" s="31"/>
      <c r="D1" s="32" t="s">
        <v>756</v>
      </c>
      <c r="E1" s="33"/>
      <c r="F1" s="34"/>
      <c r="G1" s="35" t="s">
        <v>757</v>
      </c>
      <c r="H1" s="36"/>
      <c r="I1" s="37"/>
    </row>
    <row r="2" spans="1:9" s="2" customFormat="1" ht="15.6" x14ac:dyDescent="0.3">
      <c r="A2" s="7" t="s">
        <v>277</v>
      </c>
      <c r="B2" s="3" t="s">
        <v>280</v>
      </c>
      <c r="C2" s="8" t="s">
        <v>193</v>
      </c>
      <c r="D2" s="10" t="s">
        <v>81</v>
      </c>
      <c r="E2" s="3" t="s">
        <v>280</v>
      </c>
      <c r="F2" s="8" t="s">
        <v>193</v>
      </c>
      <c r="G2" s="14" t="s">
        <v>278</v>
      </c>
      <c r="H2" s="3" t="s">
        <v>280</v>
      </c>
      <c r="I2" s="8" t="s">
        <v>276</v>
      </c>
    </row>
    <row r="3" spans="1:9" ht="31.15" x14ac:dyDescent="0.3">
      <c r="A3" s="3">
        <v>1</v>
      </c>
      <c r="B3" s="4" t="s">
        <v>40</v>
      </c>
      <c r="C3" s="3" t="s">
        <v>0</v>
      </c>
      <c r="D3" s="11">
        <v>1</v>
      </c>
      <c r="E3" s="4" t="s">
        <v>82</v>
      </c>
      <c r="F3" s="12" t="s">
        <v>1</v>
      </c>
      <c r="G3" s="14">
        <v>1</v>
      </c>
      <c r="H3" s="20" t="s">
        <v>279</v>
      </c>
      <c r="I3" s="8" t="s">
        <v>0</v>
      </c>
    </row>
    <row r="4" spans="1:9" ht="33" customHeight="1" x14ac:dyDescent="0.25">
      <c r="A4" s="3">
        <v>2</v>
      </c>
      <c r="B4" s="4" t="s">
        <v>41</v>
      </c>
      <c r="C4" s="3" t="s">
        <v>0</v>
      </c>
      <c r="D4" s="11">
        <v>2</v>
      </c>
      <c r="E4" s="4" t="s">
        <v>490</v>
      </c>
      <c r="F4" s="12" t="s">
        <v>0</v>
      </c>
      <c r="G4" s="14">
        <v>2</v>
      </c>
      <c r="H4" s="21" t="s">
        <v>84</v>
      </c>
      <c r="I4" s="8" t="s">
        <v>0</v>
      </c>
    </row>
    <row r="5" spans="1:9" ht="31.5" x14ac:dyDescent="0.25">
      <c r="A5" s="3">
        <v>3</v>
      </c>
      <c r="B5" s="5" t="s">
        <v>38</v>
      </c>
      <c r="C5" s="3" t="s">
        <v>0</v>
      </c>
      <c r="D5" s="11">
        <f>3</f>
        <v>3</v>
      </c>
      <c r="E5" s="4" t="s">
        <v>493</v>
      </c>
      <c r="F5" s="12" t="s">
        <v>0</v>
      </c>
      <c r="G5" s="14">
        <v>3</v>
      </c>
      <c r="H5" s="21" t="s">
        <v>83</v>
      </c>
      <c r="I5" s="8" t="s">
        <v>1</v>
      </c>
    </row>
    <row r="6" spans="1:9" ht="33" customHeight="1" x14ac:dyDescent="0.25">
      <c r="A6" s="3">
        <v>4</v>
      </c>
      <c r="B6" s="4" t="s">
        <v>39</v>
      </c>
      <c r="C6" s="3" t="s">
        <v>1</v>
      </c>
      <c r="D6" s="11">
        <v>4</v>
      </c>
      <c r="E6" s="4" t="s">
        <v>492</v>
      </c>
      <c r="F6" s="12" t="s">
        <v>0</v>
      </c>
      <c r="G6" s="14">
        <v>4</v>
      </c>
      <c r="H6" s="21" t="s">
        <v>194</v>
      </c>
      <c r="I6" s="8" t="s">
        <v>0</v>
      </c>
    </row>
    <row r="7" spans="1:9" ht="31.5" x14ac:dyDescent="0.25">
      <c r="A7" s="3">
        <v>5</v>
      </c>
      <c r="B7" s="4" t="s">
        <v>293</v>
      </c>
      <c r="C7" s="3" t="s">
        <v>0</v>
      </c>
      <c r="D7" s="11">
        <v>5</v>
      </c>
      <c r="E7" s="4" t="s">
        <v>491</v>
      </c>
      <c r="F7" s="12" t="s">
        <v>0</v>
      </c>
      <c r="G7" s="14">
        <v>5</v>
      </c>
      <c r="H7" s="21" t="s">
        <v>91</v>
      </c>
      <c r="I7" s="8" t="s">
        <v>0</v>
      </c>
    </row>
    <row r="8" spans="1:9" ht="33" customHeight="1" x14ac:dyDescent="0.25">
      <c r="A8" s="3">
        <v>6</v>
      </c>
      <c r="B8" s="4" t="s">
        <v>63</v>
      </c>
      <c r="C8" s="3" t="s">
        <v>2</v>
      </c>
      <c r="D8" s="11">
        <v>6</v>
      </c>
      <c r="E8" s="4" t="s">
        <v>85</v>
      </c>
      <c r="F8" s="12" t="s">
        <v>0</v>
      </c>
      <c r="G8" s="14">
        <v>6</v>
      </c>
      <c r="H8" s="21" t="s">
        <v>30</v>
      </c>
      <c r="I8" s="8" t="s">
        <v>0</v>
      </c>
    </row>
    <row r="9" spans="1:9" ht="31.5" x14ac:dyDescent="0.25">
      <c r="A9" s="3">
        <v>7</v>
      </c>
      <c r="B9" s="4" t="s">
        <v>295</v>
      </c>
      <c r="C9" s="3" t="s">
        <v>1</v>
      </c>
      <c r="D9" s="11">
        <v>7</v>
      </c>
      <c r="E9" s="5" t="s">
        <v>494</v>
      </c>
      <c r="F9" s="12" t="s">
        <v>0</v>
      </c>
      <c r="G9" s="14">
        <v>7</v>
      </c>
      <c r="H9" s="21" t="s">
        <v>682</v>
      </c>
      <c r="I9" s="8" t="s">
        <v>1</v>
      </c>
    </row>
    <row r="10" spans="1:9" ht="32.450000000000003" customHeight="1" x14ac:dyDescent="0.25">
      <c r="A10" s="3">
        <v>8</v>
      </c>
      <c r="B10" s="3" t="s">
        <v>299</v>
      </c>
      <c r="C10" s="3" t="s">
        <v>298</v>
      </c>
      <c r="D10" s="11">
        <v>8</v>
      </c>
      <c r="E10" s="24" t="s">
        <v>496</v>
      </c>
      <c r="F10" s="12" t="s">
        <v>0</v>
      </c>
      <c r="G10" s="14">
        <v>8</v>
      </c>
      <c r="H10" s="21" t="s">
        <v>683</v>
      </c>
      <c r="I10" s="8" t="s">
        <v>0</v>
      </c>
    </row>
    <row r="11" spans="1:9" ht="30.6" customHeight="1" x14ac:dyDescent="0.25">
      <c r="A11" s="3">
        <v>9</v>
      </c>
      <c r="B11" s="5" t="s">
        <v>296</v>
      </c>
      <c r="C11" s="3" t="s">
        <v>297</v>
      </c>
      <c r="D11" s="11">
        <v>9</v>
      </c>
      <c r="E11" s="4" t="s">
        <v>495</v>
      </c>
      <c r="F11" s="12" t="s">
        <v>0</v>
      </c>
      <c r="G11" s="14">
        <v>9</v>
      </c>
      <c r="H11" s="21" t="s">
        <v>684</v>
      </c>
      <c r="I11" s="8" t="s">
        <v>0</v>
      </c>
    </row>
    <row r="12" spans="1:9" ht="31.5" x14ac:dyDescent="0.25">
      <c r="A12" s="3">
        <v>10</v>
      </c>
      <c r="B12" s="4" t="s">
        <v>300</v>
      </c>
      <c r="C12" s="3" t="s">
        <v>297</v>
      </c>
      <c r="D12" s="11">
        <f>10</f>
        <v>10</v>
      </c>
      <c r="E12" s="5" t="s">
        <v>296</v>
      </c>
      <c r="F12" s="12" t="s">
        <v>1</v>
      </c>
      <c r="G12" s="14">
        <v>10</v>
      </c>
      <c r="H12" s="21" t="s">
        <v>87</v>
      </c>
      <c r="I12" s="8" t="s">
        <v>0</v>
      </c>
    </row>
    <row r="13" spans="1:9" ht="33" customHeight="1" x14ac:dyDescent="0.25">
      <c r="A13" s="3">
        <v>11</v>
      </c>
      <c r="B13" s="4" t="s">
        <v>301</v>
      </c>
      <c r="C13" s="3" t="s">
        <v>302</v>
      </c>
      <c r="D13" s="11">
        <v>11</v>
      </c>
      <c r="E13" s="5" t="s">
        <v>747</v>
      </c>
      <c r="F13" s="12" t="s">
        <v>0</v>
      </c>
      <c r="G13" s="14">
        <v>11</v>
      </c>
      <c r="H13" s="21" t="s">
        <v>685</v>
      </c>
      <c r="I13" s="8" t="s">
        <v>0</v>
      </c>
    </row>
    <row r="14" spans="1:9" ht="31.5" x14ac:dyDescent="0.25">
      <c r="A14" s="3">
        <v>11</v>
      </c>
      <c r="B14" s="4" t="s">
        <v>51</v>
      </c>
      <c r="C14" s="3" t="s">
        <v>3</v>
      </c>
      <c r="D14" s="11">
        <v>12</v>
      </c>
      <c r="E14" s="5" t="s">
        <v>497</v>
      </c>
      <c r="F14" s="12" t="s">
        <v>0</v>
      </c>
      <c r="G14" s="14">
        <v>11</v>
      </c>
      <c r="H14" s="22" t="s">
        <v>89</v>
      </c>
      <c r="I14" s="8" t="s">
        <v>0</v>
      </c>
    </row>
    <row r="15" spans="1:9" ht="33" customHeight="1" x14ac:dyDescent="0.25">
      <c r="A15" s="3">
        <v>13</v>
      </c>
      <c r="B15" s="4" t="s">
        <v>50</v>
      </c>
      <c r="C15" s="3" t="s">
        <v>0</v>
      </c>
      <c r="D15" s="11">
        <v>13</v>
      </c>
      <c r="E15" s="4" t="s">
        <v>91</v>
      </c>
      <c r="F15" s="12" t="s">
        <v>0</v>
      </c>
      <c r="G15" s="14">
        <v>13</v>
      </c>
      <c r="H15" s="20" t="s">
        <v>92</v>
      </c>
      <c r="I15" s="8" t="s">
        <v>0</v>
      </c>
    </row>
    <row r="16" spans="1:9" x14ac:dyDescent="0.25">
      <c r="A16" s="3">
        <v>14</v>
      </c>
      <c r="B16" s="5" t="s">
        <v>60</v>
      </c>
      <c r="C16" s="3" t="s">
        <v>0</v>
      </c>
      <c r="D16" s="14">
        <v>13</v>
      </c>
      <c r="E16" s="4" t="s">
        <v>501</v>
      </c>
      <c r="F16" s="12" t="s">
        <v>502</v>
      </c>
      <c r="G16" s="14">
        <v>14</v>
      </c>
      <c r="H16" s="21" t="s">
        <v>97</v>
      </c>
      <c r="I16" s="8" t="s">
        <v>0</v>
      </c>
    </row>
    <row r="17" spans="1:9" ht="33" customHeight="1" x14ac:dyDescent="0.25">
      <c r="A17" s="3">
        <v>15</v>
      </c>
      <c r="B17" s="5" t="s">
        <v>46</v>
      </c>
      <c r="C17" s="3" t="s">
        <v>0</v>
      </c>
      <c r="D17" s="11">
        <v>15</v>
      </c>
      <c r="E17" s="4" t="s">
        <v>499</v>
      </c>
      <c r="F17" s="12" t="s">
        <v>1</v>
      </c>
      <c r="G17" s="14">
        <v>15</v>
      </c>
      <c r="H17" s="21" t="s">
        <v>195</v>
      </c>
      <c r="I17" s="8" t="s">
        <v>1</v>
      </c>
    </row>
    <row r="18" spans="1:9" x14ac:dyDescent="0.25">
      <c r="A18" s="3">
        <v>16</v>
      </c>
      <c r="B18" s="4" t="s">
        <v>55</v>
      </c>
      <c r="C18" s="3" t="s">
        <v>5</v>
      </c>
      <c r="D18" s="11">
        <v>16</v>
      </c>
      <c r="E18" s="4" t="s">
        <v>498</v>
      </c>
      <c r="F18" s="12" t="s">
        <v>0</v>
      </c>
      <c r="G18" s="14">
        <v>16</v>
      </c>
      <c r="H18" s="5" t="s">
        <v>754</v>
      </c>
      <c r="I18" s="8" t="s">
        <v>0</v>
      </c>
    </row>
    <row r="19" spans="1:9" ht="33" customHeight="1" x14ac:dyDescent="0.25">
      <c r="A19" s="3">
        <v>17</v>
      </c>
      <c r="B19" s="4" t="s">
        <v>303</v>
      </c>
      <c r="C19" s="3" t="s">
        <v>0</v>
      </c>
      <c r="D19" s="11">
        <v>17</v>
      </c>
      <c r="E19" s="4" t="s">
        <v>500</v>
      </c>
      <c r="F19" s="12" t="s">
        <v>0</v>
      </c>
      <c r="G19" s="14">
        <v>17</v>
      </c>
      <c r="H19" s="20" t="s">
        <v>88</v>
      </c>
      <c r="I19" s="8" t="s">
        <v>0</v>
      </c>
    </row>
    <row r="20" spans="1:9" ht="31.5" x14ac:dyDescent="0.25">
      <c r="A20" s="3">
        <v>18</v>
      </c>
      <c r="B20" s="4" t="s">
        <v>304</v>
      </c>
      <c r="C20" s="3" t="s">
        <v>0</v>
      </c>
      <c r="D20" s="11">
        <v>18</v>
      </c>
      <c r="E20" s="4" t="s">
        <v>503</v>
      </c>
      <c r="F20" s="12" t="s">
        <v>408</v>
      </c>
      <c r="G20" s="14">
        <v>18</v>
      </c>
      <c r="H20" s="22" t="s">
        <v>101</v>
      </c>
      <c r="I20" s="8" t="s">
        <v>0</v>
      </c>
    </row>
    <row r="21" spans="1:9" ht="32.450000000000003" customHeight="1" x14ac:dyDescent="0.25">
      <c r="A21" s="3">
        <v>18</v>
      </c>
      <c r="B21" s="24" t="s">
        <v>305</v>
      </c>
      <c r="C21" s="3" t="s">
        <v>306</v>
      </c>
      <c r="D21" s="11">
        <v>19</v>
      </c>
      <c r="E21" s="5" t="s">
        <v>31</v>
      </c>
      <c r="F21" s="12" t="s">
        <v>0</v>
      </c>
      <c r="G21" s="14">
        <v>19</v>
      </c>
      <c r="H21" s="21" t="s">
        <v>274</v>
      </c>
      <c r="I21" s="8" t="s">
        <v>2</v>
      </c>
    </row>
    <row r="22" spans="1:9" ht="46.9" customHeight="1" x14ac:dyDescent="0.25">
      <c r="A22" s="3">
        <v>20</v>
      </c>
      <c r="B22" s="4" t="s">
        <v>307</v>
      </c>
      <c r="C22" s="3" t="s">
        <v>308</v>
      </c>
      <c r="D22" s="11">
        <v>20</v>
      </c>
      <c r="E22" s="4" t="s">
        <v>505</v>
      </c>
      <c r="F22" s="12" t="s">
        <v>0</v>
      </c>
      <c r="G22" s="14">
        <v>20</v>
      </c>
      <c r="H22" s="21" t="s">
        <v>686</v>
      </c>
      <c r="I22" s="8" t="s">
        <v>0</v>
      </c>
    </row>
    <row r="23" spans="1:9" ht="32.450000000000003" customHeight="1" x14ac:dyDescent="0.25">
      <c r="A23" s="3">
        <v>21</v>
      </c>
      <c r="B23" s="5" t="s">
        <v>309</v>
      </c>
      <c r="C23" s="3" t="s">
        <v>0</v>
      </c>
      <c r="D23" s="11">
        <v>21</v>
      </c>
      <c r="E23" s="5" t="s">
        <v>506</v>
      </c>
      <c r="F23" s="12" t="s">
        <v>0</v>
      </c>
      <c r="G23" s="14">
        <v>20</v>
      </c>
      <c r="H23" s="20" t="s">
        <v>687</v>
      </c>
      <c r="I23" s="8" t="s">
        <v>0</v>
      </c>
    </row>
    <row r="24" spans="1:9" ht="46.15" customHeight="1" x14ac:dyDescent="0.25">
      <c r="A24" s="3">
        <v>22</v>
      </c>
      <c r="B24" s="5" t="s">
        <v>310</v>
      </c>
      <c r="C24" s="3" t="s">
        <v>311</v>
      </c>
      <c r="D24" s="11">
        <f>22</f>
        <v>22</v>
      </c>
      <c r="E24" s="4" t="s">
        <v>507</v>
      </c>
      <c r="F24" s="12" t="s">
        <v>0</v>
      </c>
      <c r="G24" s="14">
        <v>22</v>
      </c>
      <c r="H24" s="22" t="s">
        <v>196</v>
      </c>
      <c r="I24" s="8" t="s">
        <v>0</v>
      </c>
    </row>
    <row r="25" spans="1:9" ht="31.5" x14ac:dyDescent="0.25">
      <c r="A25" s="3">
        <v>22</v>
      </c>
      <c r="B25" s="5" t="s">
        <v>44</v>
      </c>
      <c r="C25" s="3" t="s">
        <v>7</v>
      </c>
      <c r="D25" s="11">
        <v>23</v>
      </c>
      <c r="E25" s="4" t="s">
        <v>508</v>
      </c>
      <c r="F25" s="12" t="s">
        <v>273</v>
      </c>
      <c r="G25" s="14">
        <v>23</v>
      </c>
      <c r="H25" s="20" t="s">
        <v>86</v>
      </c>
      <c r="I25" s="8" t="s">
        <v>1</v>
      </c>
    </row>
    <row r="26" spans="1:9" ht="33" customHeight="1" x14ac:dyDescent="0.25">
      <c r="A26" s="3">
        <v>24</v>
      </c>
      <c r="B26" s="5" t="s">
        <v>748</v>
      </c>
      <c r="C26" s="3" t="s">
        <v>0</v>
      </c>
      <c r="D26" s="11">
        <v>24</v>
      </c>
      <c r="E26" s="5" t="s">
        <v>509</v>
      </c>
      <c r="F26" s="12" t="s">
        <v>273</v>
      </c>
      <c r="G26" s="14">
        <v>24</v>
      </c>
      <c r="H26" s="22" t="s">
        <v>94</v>
      </c>
      <c r="I26" s="8" t="s">
        <v>688</v>
      </c>
    </row>
    <row r="27" spans="1:9" ht="31.5" x14ac:dyDescent="0.25">
      <c r="A27" s="3">
        <v>25</v>
      </c>
      <c r="B27" s="5" t="s">
        <v>43</v>
      </c>
      <c r="C27" s="3" t="s">
        <v>6</v>
      </c>
      <c r="D27" s="11">
        <f>25</f>
        <v>25</v>
      </c>
      <c r="E27" s="4" t="s">
        <v>510</v>
      </c>
      <c r="F27" s="12" t="s">
        <v>511</v>
      </c>
      <c r="G27" s="14">
        <v>25</v>
      </c>
      <c r="H27" s="20" t="s">
        <v>108</v>
      </c>
      <c r="I27" s="8" t="s">
        <v>689</v>
      </c>
    </row>
    <row r="28" spans="1:9" ht="33" customHeight="1" x14ac:dyDescent="0.25">
      <c r="A28" s="3">
        <v>25</v>
      </c>
      <c r="B28" s="4" t="s">
        <v>61</v>
      </c>
      <c r="C28" s="3" t="s">
        <v>0</v>
      </c>
      <c r="D28" s="11">
        <v>26</v>
      </c>
      <c r="E28" s="4" t="s">
        <v>97</v>
      </c>
      <c r="F28" s="12" t="s">
        <v>0</v>
      </c>
      <c r="G28" s="14">
        <v>26</v>
      </c>
      <c r="H28" s="21" t="s">
        <v>146</v>
      </c>
      <c r="I28" s="8" t="s">
        <v>690</v>
      </c>
    </row>
    <row r="29" spans="1:9" ht="31.5" x14ac:dyDescent="0.25">
      <c r="A29" s="3">
        <v>27</v>
      </c>
      <c r="B29" s="4" t="s">
        <v>54</v>
      </c>
      <c r="C29" s="3" t="s">
        <v>1</v>
      </c>
      <c r="D29" s="11">
        <f>27</f>
        <v>27</v>
      </c>
      <c r="E29" s="4" t="s">
        <v>512</v>
      </c>
      <c r="F29" s="12" t="s">
        <v>513</v>
      </c>
      <c r="G29" s="14">
        <v>27</v>
      </c>
      <c r="H29" s="21" t="s">
        <v>691</v>
      </c>
      <c r="I29" s="8" t="s">
        <v>0</v>
      </c>
    </row>
    <row r="30" spans="1:9" ht="33" customHeight="1" x14ac:dyDescent="0.25">
      <c r="A30" s="3">
        <v>28</v>
      </c>
      <c r="B30" s="4" t="s">
        <v>314</v>
      </c>
      <c r="C30" s="3" t="s">
        <v>0</v>
      </c>
      <c r="D30" s="11">
        <v>27</v>
      </c>
      <c r="E30" s="4" t="s">
        <v>514</v>
      </c>
      <c r="F30" s="12" t="s">
        <v>513</v>
      </c>
      <c r="G30" s="14">
        <v>28</v>
      </c>
      <c r="H30" s="22" t="s">
        <v>90</v>
      </c>
      <c r="I30" s="8" t="s">
        <v>0</v>
      </c>
    </row>
    <row r="31" spans="1:9" ht="31.5" x14ac:dyDescent="0.25">
      <c r="A31" s="3">
        <v>29</v>
      </c>
      <c r="B31" s="4" t="s">
        <v>315</v>
      </c>
      <c r="C31" s="3" t="s">
        <v>316</v>
      </c>
      <c r="D31" s="11">
        <v>29</v>
      </c>
      <c r="E31" s="24" t="s">
        <v>515</v>
      </c>
      <c r="F31" s="12" t="s">
        <v>0</v>
      </c>
      <c r="G31" s="14">
        <v>29</v>
      </c>
      <c r="H31" s="21" t="s">
        <v>93</v>
      </c>
      <c r="I31" s="8" t="s">
        <v>0</v>
      </c>
    </row>
    <row r="32" spans="1:9" ht="33" customHeight="1" x14ac:dyDescent="0.25">
      <c r="A32" s="3">
        <v>29</v>
      </c>
      <c r="B32" s="4" t="s">
        <v>312</v>
      </c>
      <c r="C32" s="3" t="s">
        <v>8</v>
      </c>
      <c r="D32" s="11">
        <v>30</v>
      </c>
      <c r="E32" s="4" t="s">
        <v>516</v>
      </c>
      <c r="F32" s="12" t="s">
        <v>513</v>
      </c>
      <c r="G32" s="14">
        <v>30</v>
      </c>
      <c r="H32" s="21" t="s">
        <v>98</v>
      </c>
      <c r="I32" s="8" t="s">
        <v>0</v>
      </c>
    </row>
    <row r="33" spans="1:9" ht="31.5" x14ac:dyDescent="0.25">
      <c r="A33" s="3">
        <v>31</v>
      </c>
      <c r="B33" s="4" t="s">
        <v>56</v>
      </c>
      <c r="C33" s="3" t="s">
        <v>297</v>
      </c>
      <c r="D33" s="11">
        <v>31</v>
      </c>
      <c r="E33" s="4" t="s">
        <v>101</v>
      </c>
      <c r="F33" s="12" t="s">
        <v>0</v>
      </c>
      <c r="G33" s="14">
        <v>31</v>
      </c>
      <c r="H33" s="21" t="s">
        <v>198</v>
      </c>
      <c r="I33" s="8" t="s">
        <v>1</v>
      </c>
    </row>
    <row r="34" spans="1:9" ht="31.5" x14ac:dyDescent="0.25">
      <c r="A34" s="3">
        <v>32</v>
      </c>
      <c r="B34" s="4" t="s">
        <v>48</v>
      </c>
      <c r="C34" s="3" t="s">
        <v>6</v>
      </c>
      <c r="D34" s="11">
        <v>32</v>
      </c>
      <c r="E34" s="4" t="s">
        <v>517</v>
      </c>
      <c r="F34" s="12" t="s">
        <v>452</v>
      </c>
      <c r="G34" s="14">
        <v>32</v>
      </c>
      <c r="H34" s="20" t="s">
        <v>125</v>
      </c>
      <c r="I34" s="8" t="s">
        <v>692</v>
      </c>
    </row>
    <row r="35" spans="1:9" ht="44.45" customHeight="1" x14ac:dyDescent="0.25">
      <c r="A35" s="3">
        <v>33</v>
      </c>
      <c r="B35" s="4" t="s">
        <v>318</v>
      </c>
      <c r="C35" s="3" t="s">
        <v>294</v>
      </c>
      <c r="D35" s="11">
        <v>32</v>
      </c>
      <c r="E35" s="4" t="s">
        <v>518</v>
      </c>
      <c r="F35" s="12" t="s">
        <v>519</v>
      </c>
      <c r="G35" s="14">
        <v>33</v>
      </c>
      <c r="H35" s="22" t="s">
        <v>199</v>
      </c>
      <c r="I35" s="8" t="s">
        <v>1</v>
      </c>
    </row>
    <row r="36" spans="1:9" ht="33" customHeight="1" x14ac:dyDescent="0.25">
      <c r="A36" s="3">
        <v>33</v>
      </c>
      <c r="B36" s="5" t="s">
        <v>319</v>
      </c>
      <c r="C36" s="3" t="s">
        <v>320</v>
      </c>
      <c r="D36" s="11">
        <f>34</f>
        <v>34</v>
      </c>
      <c r="E36" s="5" t="s">
        <v>34</v>
      </c>
      <c r="F36" s="12" t="s">
        <v>8</v>
      </c>
      <c r="G36" s="14">
        <v>33</v>
      </c>
      <c r="H36" s="20" t="s">
        <v>113</v>
      </c>
      <c r="I36" s="8" t="s">
        <v>0</v>
      </c>
    </row>
    <row r="37" spans="1:9" x14ac:dyDescent="0.25">
      <c r="A37" s="3">
        <v>35</v>
      </c>
      <c r="B37" s="4" t="s">
        <v>317</v>
      </c>
      <c r="C37" s="3" t="s">
        <v>8</v>
      </c>
      <c r="D37" s="11">
        <v>35</v>
      </c>
      <c r="E37" s="5" t="s">
        <v>106</v>
      </c>
      <c r="F37" s="12" t="s">
        <v>275</v>
      </c>
      <c r="G37" s="14">
        <v>35</v>
      </c>
      <c r="H37" s="22" t="s">
        <v>197</v>
      </c>
      <c r="I37" s="8" t="s">
        <v>0</v>
      </c>
    </row>
    <row r="38" spans="1:9" ht="33" customHeight="1" x14ac:dyDescent="0.25">
      <c r="A38" s="3">
        <v>35</v>
      </c>
      <c r="B38" s="24" t="s">
        <v>322</v>
      </c>
      <c r="C38" s="3" t="s">
        <v>297</v>
      </c>
      <c r="D38" s="11">
        <v>36</v>
      </c>
      <c r="E38" s="4" t="s">
        <v>103</v>
      </c>
      <c r="F38" s="12" t="s">
        <v>1</v>
      </c>
      <c r="G38" s="14">
        <v>35</v>
      </c>
      <c r="H38" s="21" t="s">
        <v>693</v>
      </c>
      <c r="I38" s="8" t="s">
        <v>8</v>
      </c>
    </row>
    <row r="39" spans="1:9" ht="31.5" x14ac:dyDescent="0.25">
      <c r="A39" s="3">
        <v>37</v>
      </c>
      <c r="B39" s="5" t="s">
        <v>321</v>
      </c>
      <c r="C39" s="3" t="s">
        <v>9</v>
      </c>
      <c r="D39" s="11">
        <v>36</v>
      </c>
      <c r="E39" s="5" t="s">
        <v>520</v>
      </c>
      <c r="F39" s="12" t="s">
        <v>272</v>
      </c>
      <c r="G39" s="14">
        <v>37</v>
      </c>
      <c r="H39" s="21" t="s">
        <v>205</v>
      </c>
      <c r="I39" s="8" t="s">
        <v>694</v>
      </c>
    </row>
    <row r="40" spans="1:9" ht="50.45" customHeight="1" x14ac:dyDescent="0.25">
      <c r="A40" s="3">
        <v>38</v>
      </c>
      <c r="B40" s="4" t="s">
        <v>42</v>
      </c>
      <c r="C40" s="3" t="s">
        <v>4</v>
      </c>
      <c r="D40" s="11">
        <f>38</f>
        <v>38</v>
      </c>
      <c r="E40" s="4" t="s">
        <v>104</v>
      </c>
      <c r="F40" s="12" t="s">
        <v>2</v>
      </c>
      <c r="G40" s="14">
        <v>38</v>
      </c>
      <c r="H40" s="21" t="s">
        <v>105</v>
      </c>
      <c r="I40" s="8" t="s">
        <v>695</v>
      </c>
    </row>
    <row r="41" spans="1:9" ht="31.5" x14ac:dyDescent="0.25">
      <c r="A41" s="3">
        <v>39</v>
      </c>
      <c r="B41" s="4" t="s">
        <v>49</v>
      </c>
      <c r="C41" s="3" t="s">
        <v>0</v>
      </c>
      <c r="D41" s="11">
        <v>38</v>
      </c>
      <c r="E41" s="4" t="s">
        <v>521</v>
      </c>
      <c r="F41" s="12" t="s">
        <v>522</v>
      </c>
      <c r="G41" s="14">
        <v>38</v>
      </c>
      <c r="H41" s="21" t="s">
        <v>203</v>
      </c>
      <c r="I41" s="8" t="s">
        <v>0</v>
      </c>
    </row>
    <row r="42" spans="1:9" ht="54.6" customHeight="1" x14ac:dyDescent="0.25">
      <c r="A42" s="3">
        <v>40</v>
      </c>
      <c r="B42" s="4" t="s">
        <v>324</v>
      </c>
      <c r="C42" s="3" t="s">
        <v>5</v>
      </c>
      <c r="D42" s="11">
        <v>38</v>
      </c>
      <c r="E42" s="24" t="s">
        <v>524</v>
      </c>
      <c r="F42" s="12" t="s">
        <v>522</v>
      </c>
      <c r="G42" s="14">
        <v>38</v>
      </c>
      <c r="H42" s="21" t="s">
        <v>696</v>
      </c>
      <c r="I42" s="8" t="s">
        <v>0</v>
      </c>
    </row>
    <row r="43" spans="1:9" ht="47.25" x14ac:dyDescent="0.25">
      <c r="A43" s="3">
        <v>41</v>
      </c>
      <c r="B43" s="4" t="s">
        <v>323</v>
      </c>
      <c r="C43" s="3" t="s">
        <v>326</v>
      </c>
      <c r="D43" s="11">
        <v>41</v>
      </c>
      <c r="E43" s="4" t="s">
        <v>526</v>
      </c>
      <c r="F43" s="12" t="s">
        <v>522</v>
      </c>
      <c r="G43" s="14">
        <v>41</v>
      </c>
      <c r="H43" s="22" t="s">
        <v>202</v>
      </c>
      <c r="I43" s="8" t="s">
        <v>697</v>
      </c>
    </row>
    <row r="44" spans="1:9" ht="32.450000000000003" customHeight="1" x14ac:dyDescent="0.25">
      <c r="A44" s="3">
        <v>42</v>
      </c>
      <c r="B44" s="4" t="s">
        <v>45</v>
      </c>
      <c r="C44" s="3" t="s">
        <v>4</v>
      </c>
      <c r="D44" s="11">
        <v>42</v>
      </c>
      <c r="E44" s="4" t="s">
        <v>525</v>
      </c>
      <c r="F44" s="12" t="s">
        <v>8</v>
      </c>
      <c r="G44" s="14">
        <v>41</v>
      </c>
      <c r="H44" s="21" t="s">
        <v>201</v>
      </c>
      <c r="I44" s="8" t="s">
        <v>0</v>
      </c>
    </row>
    <row r="45" spans="1:9" ht="30.6" customHeight="1" x14ac:dyDescent="0.25">
      <c r="A45" s="3">
        <v>43</v>
      </c>
      <c r="B45" s="4" t="s">
        <v>325</v>
      </c>
      <c r="C45" s="3" t="s">
        <v>4</v>
      </c>
      <c r="D45" s="11">
        <v>43</v>
      </c>
      <c r="E45" s="4" t="s">
        <v>523</v>
      </c>
      <c r="F45" s="12" t="s">
        <v>12</v>
      </c>
      <c r="G45" s="14">
        <v>43</v>
      </c>
      <c r="H45" s="21" t="s">
        <v>100</v>
      </c>
      <c r="I45" s="8" t="s">
        <v>698</v>
      </c>
    </row>
    <row r="46" spans="1:9" ht="47.25" x14ac:dyDescent="0.25">
      <c r="A46" s="3">
        <v>44</v>
      </c>
      <c r="B46" s="4" t="s">
        <v>327</v>
      </c>
      <c r="C46" s="3" t="s">
        <v>1</v>
      </c>
      <c r="D46" s="11">
        <v>44</v>
      </c>
      <c r="E46" s="4" t="s">
        <v>527</v>
      </c>
      <c r="F46" s="12" t="s">
        <v>12</v>
      </c>
      <c r="G46" s="14">
        <v>44</v>
      </c>
      <c r="H46" s="21" t="s">
        <v>200</v>
      </c>
      <c r="I46" s="8" t="s">
        <v>694</v>
      </c>
    </row>
    <row r="47" spans="1:9" ht="47.45" customHeight="1" x14ac:dyDescent="0.25">
      <c r="A47" s="3">
        <v>45</v>
      </c>
      <c r="B47" s="4" t="s">
        <v>329</v>
      </c>
      <c r="C47" s="3" t="s">
        <v>0</v>
      </c>
      <c r="D47" s="11">
        <v>45</v>
      </c>
      <c r="E47" s="4" t="s">
        <v>528</v>
      </c>
      <c r="F47" s="12" t="s">
        <v>529</v>
      </c>
      <c r="G47" s="14">
        <v>45</v>
      </c>
      <c r="H47" s="21" t="s">
        <v>204</v>
      </c>
      <c r="I47" s="8" t="s">
        <v>0</v>
      </c>
    </row>
    <row r="48" spans="1:9" ht="47.25" x14ac:dyDescent="0.25">
      <c r="A48" s="3">
        <v>46</v>
      </c>
      <c r="B48" s="4" t="s">
        <v>328</v>
      </c>
      <c r="C48" s="3" t="s">
        <v>6</v>
      </c>
      <c r="D48" s="11">
        <v>45</v>
      </c>
      <c r="E48" s="24" t="s">
        <v>530</v>
      </c>
      <c r="F48" s="12" t="s">
        <v>531</v>
      </c>
      <c r="G48" s="14">
        <v>46</v>
      </c>
      <c r="H48" s="21" t="s">
        <v>121</v>
      </c>
      <c r="I48" s="8" t="s">
        <v>0</v>
      </c>
    </row>
    <row r="49" spans="1:9" ht="28.15" customHeight="1" x14ac:dyDescent="0.25">
      <c r="A49" s="3">
        <v>47</v>
      </c>
      <c r="B49" s="4" t="s">
        <v>52</v>
      </c>
      <c r="C49" s="3" t="s">
        <v>4</v>
      </c>
      <c r="D49" s="11">
        <v>47</v>
      </c>
      <c r="E49" s="4" t="s">
        <v>532</v>
      </c>
      <c r="F49" s="12" t="s">
        <v>533</v>
      </c>
      <c r="G49" s="14">
        <v>47</v>
      </c>
      <c r="H49" s="21" t="s">
        <v>107</v>
      </c>
      <c r="I49" s="8" t="s">
        <v>12</v>
      </c>
    </row>
    <row r="50" spans="1:9" ht="34.15" customHeight="1" x14ac:dyDescent="0.25">
      <c r="A50" s="3">
        <v>48</v>
      </c>
      <c r="B50" s="4" t="s">
        <v>332</v>
      </c>
      <c r="C50" s="3" t="s">
        <v>0</v>
      </c>
      <c r="D50" s="11">
        <v>48</v>
      </c>
      <c r="E50" s="4" t="s">
        <v>534</v>
      </c>
      <c r="F50" s="12" t="s">
        <v>0</v>
      </c>
      <c r="G50" s="14">
        <v>48</v>
      </c>
      <c r="H50" s="21" t="s">
        <v>110</v>
      </c>
      <c r="I50" s="8" t="s">
        <v>0</v>
      </c>
    </row>
    <row r="51" spans="1:9" ht="47.25" x14ac:dyDescent="0.25">
      <c r="A51" s="3">
        <v>49</v>
      </c>
      <c r="B51" s="4" t="s">
        <v>331</v>
      </c>
      <c r="C51" s="3" t="s">
        <v>1</v>
      </c>
      <c r="D51" s="11">
        <v>48</v>
      </c>
      <c r="E51" s="4" t="s">
        <v>109</v>
      </c>
      <c r="F51" s="12" t="s">
        <v>3</v>
      </c>
      <c r="G51" s="14">
        <v>49</v>
      </c>
      <c r="H51" s="21" t="s">
        <v>207</v>
      </c>
      <c r="I51" s="8" t="s">
        <v>0</v>
      </c>
    </row>
    <row r="52" spans="1:9" ht="16.899999999999999" customHeight="1" x14ac:dyDescent="0.25">
      <c r="A52" s="3">
        <v>50</v>
      </c>
      <c r="B52" s="4" t="s">
        <v>80</v>
      </c>
      <c r="C52" s="3" t="s">
        <v>11</v>
      </c>
      <c r="D52" s="11">
        <f>50</f>
        <v>50</v>
      </c>
      <c r="E52" s="4" t="s">
        <v>535</v>
      </c>
      <c r="F52" s="12" t="s">
        <v>519</v>
      </c>
      <c r="G52" s="14">
        <v>49</v>
      </c>
      <c r="H52" s="21" t="s">
        <v>120</v>
      </c>
      <c r="I52" s="8" t="s">
        <v>11</v>
      </c>
    </row>
    <row r="53" spans="1:9" ht="31.5" x14ac:dyDescent="0.25">
      <c r="A53" s="3">
        <v>51</v>
      </c>
      <c r="B53" s="4" t="s">
        <v>333</v>
      </c>
      <c r="C53" s="3" t="s">
        <v>334</v>
      </c>
      <c r="D53" s="11">
        <v>51</v>
      </c>
      <c r="E53" s="4" t="s">
        <v>537</v>
      </c>
      <c r="F53" s="12" t="s">
        <v>0</v>
      </c>
      <c r="G53" s="14">
        <v>51</v>
      </c>
      <c r="H53" s="21" t="s">
        <v>210</v>
      </c>
      <c r="I53" s="8" t="s">
        <v>1</v>
      </c>
    </row>
    <row r="54" spans="1:9" ht="33" customHeight="1" x14ac:dyDescent="0.25">
      <c r="A54" s="3">
        <v>52</v>
      </c>
      <c r="B54" s="4" t="s">
        <v>58</v>
      </c>
      <c r="C54" s="3" t="s">
        <v>6</v>
      </c>
      <c r="D54" s="11">
        <v>52</v>
      </c>
      <c r="E54" s="4" t="s">
        <v>536</v>
      </c>
      <c r="F54" s="12" t="s">
        <v>0</v>
      </c>
      <c r="G54" s="14">
        <v>52</v>
      </c>
      <c r="H54" s="22" t="s">
        <v>208</v>
      </c>
      <c r="I54" s="8" t="s">
        <v>12</v>
      </c>
    </row>
    <row r="55" spans="1:9" x14ac:dyDescent="0.25">
      <c r="A55" s="3">
        <v>53</v>
      </c>
      <c r="B55" s="4" t="s">
        <v>335</v>
      </c>
      <c r="C55" s="3" t="s">
        <v>336</v>
      </c>
      <c r="D55" s="11">
        <v>53</v>
      </c>
      <c r="E55" s="4" t="s">
        <v>538</v>
      </c>
      <c r="F55" s="12" t="s">
        <v>0</v>
      </c>
      <c r="G55" s="14">
        <v>53</v>
      </c>
      <c r="H55" s="20" t="s">
        <v>99</v>
      </c>
      <c r="I55" s="8" t="s">
        <v>698</v>
      </c>
    </row>
    <row r="56" spans="1:9" ht="33" customHeight="1" x14ac:dyDescent="0.25">
      <c r="A56" s="3">
        <v>54</v>
      </c>
      <c r="B56" s="5" t="s">
        <v>74</v>
      </c>
      <c r="C56" s="3" t="s">
        <v>5</v>
      </c>
      <c r="D56" s="11">
        <f>54</f>
        <v>54</v>
      </c>
      <c r="E56" s="5" t="s">
        <v>113</v>
      </c>
      <c r="F56" s="12" t="s">
        <v>504</v>
      </c>
      <c r="G56" s="14">
        <v>54</v>
      </c>
      <c r="H56" s="21" t="s">
        <v>209</v>
      </c>
      <c r="I56" s="8" t="s">
        <v>4</v>
      </c>
    </row>
    <row r="57" spans="1:9" ht="31.5" x14ac:dyDescent="0.25">
      <c r="A57" s="3">
        <v>55</v>
      </c>
      <c r="B57" s="4" t="s">
        <v>283</v>
      </c>
      <c r="C57" s="3" t="s">
        <v>12</v>
      </c>
      <c r="D57" s="11">
        <v>55</v>
      </c>
      <c r="E57" s="4" t="s">
        <v>539</v>
      </c>
      <c r="F57" s="12" t="s">
        <v>504</v>
      </c>
      <c r="G57" s="14">
        <v>55</v>
      </c>
      <c r="H57" s="28" t="s">
        <v>118</v>
      </c>
      <c r="I57" s="8" t="s">
        <v>0</v>
      </c>
    </row>
    <row r="58" spans="1:9" ht="33" customHeight="1" x14ac:dyDescent="0.25">
      <c r="A58" s="3">
        <v>56</v>
      </c>
      <c r="B58" s="4" t="s">
        <v>339</v>
      </c>
      <c r="C58" s="3" t="s">
        <v>0</v>
      </c>
      <c r="D58" s="11">
        <f>55</f>
        <v>55</v>
      </c>
      <c r="E58" s="4" t="s">
        <v>112</v>
      </c>
      <c r="F58" s="12" t="s">
        <v>1</v>
      </c>
      <c r="G58" s="14">
        <v>55</v>
      </c>
      <c r="H58" s="21" t="s">
        <v>142</v>
      </c>
      <c r="I58" s="8" t="s">
        <v>0</v>
      </c>
    </row>
    <row r="59" spans="1:9" ht="31.5" x14ac:dyDescent="0.25">
      <c r="A59" s="3">
        <v>57</v>
      </c>
      <c r="B59" s="4" t="s">
        <v>338</v>
      </c>
      <c r="C59" s="3" t="s">
        <v>0</v>
      </c>
      <c r="D59" s="11">
        <v>57</v>
      </c>
      <c r="E59" s="4" t="s">
        <v>110</v>
      </c>
      <c r="F59" s="12" t="s">
        <v>0</v>
      </c>
      <c r="G59" s="14">
        <v>57</v>
      </c>
      <c r="H59" s="21" t="s">
        <v>206</v>
      </c>
      <c r="I59" s="8" t="s">
        <v>12</v>
      </c>
    </row>
    <row r="60" spans="1:9" ht="33" customHeight="1" x14ac:dyDescent="0.25">
      <c r="A60" s="3">
        <v>58</v>
      </c>
      <c r="B60" s="4" t="s">
        <v>282</v>
      </c>
      <c r="C60" s="3" t="s">
        <v>7</v>
      </c>
      <c r="D60" s="11">
        <v>57</v>
      </c>
      <c r="E60" s="4" t="s">
        <v>540</v>
      </c>
      <c r="F60" s="12" t="s">
        <v>275</v>
      </c>
      <c r="G60" s="14">
        <v>58</v>
      </c>
      <c r="H60" s="21" t="s">
        <v>160</v>
      </c>
      <c r="I60" s="8" t="s">
        <v>2</v>
      </c>
    </row>
    <row r="61" spans="1:9" ht="31.5" x14ac:dyDescent="0.25">
      <c r="A61" s="3">
        <f>58</f>
        <v>58</v>
      </c>
      <c r="B61" s="4" t="s">
        <v>47</v>
      </c>
      <c r="C61" s="3" t="s">
        <v>4</v>
      </c>
      <c r="D61" s="11">
        <v>59</v>
      </c>
      <c r="E61" s="4" t="s">
        <v>117</v>
      </c>
      <c r="F61" s="12" t="s">
        <v>11</v>
      </c>
      <c r="G61" s="14">
        <v>59</v>
      </c>
      <c r="H61" s="21" t="s">
        <v>699</v>
      </c>
      <c r="I61" s="8" t="s">
        <v>700</v>
      </c>
    </row>
    <row r="62" spans="1:9" ht="33" customHeight="1" x14ac:dyDescent="0.25">
      <c r="A62" s="3">
        <v>60</v>
      </c>
      <c r="B62" s="5" t="s">
        <v>62</v>
      </c>
      <c r="C62" s="3" t="s">
        <v>5</v>
      </c>
      <c r="D62" s="11">
        <v>60</v>
      </c>
      <c r="E62" s="4" t="s">
        <v>115</v>
      </c>
      <c r="F62" s="12" t="s">
        <v>4</v>
      </c>
      <c r="G62" s="14">
        <v>60</v>
      </c>
      <c r="H62" s="21" t="s">
        <v>145</v>
      </c>
      <c r="I62" s="8" t="s">
        <v>14</v>
      </c>
    </row>
    <row r="63" spans="1:9" x14ac:dyDescent="0.25">
      <c r="A63" s="3">
        <v>60</v>
      </c>
      <c r="B63" s="4" t="s">
        <v>284</v>
      </c>
      <c r="C63" s="3" t="s">
        <v>10</v>
      </c>
      <c r="D63" s="11">
        <v>61</v>
      </c>
      <c r="E63" s="4" t="s">
        <v>541</v>
      </c>
      <c r="F63" s="12" t="s">
        <v>0</v>
      </c>
      <c r="G63" s="14">
        <v>61</v>
      </c>
      <c r="H63" s="21" t="s">
        <v>162</v>
      </c>
      <c r="I63" s="8" t="s">
        <v>2</v>
      </c>
    </row>
    <row r="64" spans="1:9" ht="33" customHeight="1" x14ac:dyDescent="0.25">
      <c r="A64" s="3">
        <v>62</v>
      </c>
      <c r="B64" s="4" t="s">
        <v>337</v>
      </c>
      <c r="C64" s="3" t="s">
        <v>1</v>
      </c>
      <c r="D64" s="11">
        <v>62</v>
      </c>
      <c r="E64" s="4" t="s">
        <v>542</v>
      </c>
      <c r="F64" s="12" t="s">
        <v>543</v>
      </c>
      <c r="G64" s="14">
        <v>62</v>
      </c>
      <c r="H64" s="20" t="s">
        <v>701</v>
      </c>
      <c r="I64" s="8" t="s">
        <v>17</v>
      </c>
    </row>
    <row r="65" spans="1:9" ht="31.5" x14ac:dyDescent="0.25">
      <c r="A65" s="3">
        <v>63</v>
      </c>
      <c r="B65" s="4" t="s">
        <v>68</v>
      </c>
      <c r="C65" s="3" t="s">
        <v>12</v>
      </c>
      <c r="D65" s="11">
        <v>62</v>
      </c>
      <c r="E65" s="5" t="s">
        <v>544</v>
      </c>
      <c r="F65" s="12" t="s">
        <v>0</v>
      </c>
      <c r="G65" s="14">
        <v>63</v>
      </c>
      <c r="H65" s="20" t="s">
        <v>133</v>
      </c>
      <c r="I65" s="8" t="s">
        <v>20</v>
      </c>
    </row>
    <row r="66" spans="1:9" ht="36" customHeight="1" x14ac:dyDescent="0.25">
      <c r="A66" s="3">
        <v>64</v>
      </c>
      <c r="B66" s="4" t="s">
        <v>340</v>
      </c>
      <c r="C66" s="3" t="s">
        <v>341</v>
      </c>
      <c r="D66" s="11">
        <v>64</v>
      </c>
      <c r="E66" s="5" t="s">
        <v>33</v>
      </c>
      <c r="F66" s="12" t="s">
        <v>9</v>
      </c>
      <c r="G66" s="14">
        <v>64</v>
      </c>
      <c r="H66" s="21" t="s">
        <v>127</v>
      </c>
      <c r="I66" s="8" t="s">
        <v>1</v>
      </c>
    </row>
    <row r="67" spans="1:9" ht="32.450000000000003" customHeight="1" x14ac:dyDescent="0.25">
      <c r="A67" s="3">
        <v>65</v>
      </c>
      <c r="B67" s="4" t="s">
        <v>342</v>
      </c>
      <c r="C67" s="3" t="s">
        <v>297</v>
      </c>
      <c r="D67" s="11">
        <v>65</v>
      </c>
      <c r="E67" s="5" t="s">
        <v>32</v>
      </c>
      <c r="F67" s="12" t="s">
        <v>7</v>
      </c>
      <c r="G67" s="14">
        <v>65</v>
      </c>
      <c r="H67" s="21" t="s">
        <v>130</v>
      </c>
      <c r="I67" s="8" t="s">
        <v>11</v>
      </c>
    </row>
    <row r="68" spans="1:9" ht="31.5" x14ac:dyDescent="0.25">
      <c r="A68" s="3">
        <v>66</v>
      </c>
      <c r="B68" s="4" t="s">
        <v>78</v>
      </c>
      <c r="C68" s="3" t="s">
        <v>12</v>
      </c>
      <c r="D68" s="11">
        <v>66</v>
      </c>
      <c r="E68" s="4" t="s">
        <v>545</v>
      </c>
      <c r="F68" s="12" t="s">
        <v>546</v>
      </c>
      <c r="G68" s="14">
        <v>66</v>
      </c>
      <c r="H68" s="21" t="s">
        <v>143</v>
      </c>
      <c r="I68" s="8" t="s">
        <v>702</v>
      </c>
    </row>
    <row r="69" spans="1:9" ht="33" customHeight="1" x14ac:dyDescent="0.25">
      <c r="A69" s="3">
        <v>67</v>
      </c>
      <c r="B69" s="5" t="s">
        <v>343</v>
      </c>
      <c r="C69" s="3" t="s">
        <v>1</v>
      </c>
      <c r="D69" s="11">
        <v>67</v>
      </c>
      <c r="E69" s="4" t="s">
        <v>547</v>
      </c>
      <c r="F69" s="12" t="s">
        <v>11</v>
      </c>
      <c r="G69" s="14">
        <v>67</v>
      </c>
      <c r="H69" s="21" t="s">
        <v>703</v>
      </c>
      <c r="I69" s="8" t="s">
        <v>705</v>
      </c>
    </row>
    <row r="70" spans="1:9" ht="30" customHeight="1" x14ac:dyDescent="0.25">
      <c r="A70" s="3">
        <v>68</v>
      </c>
      <c r="B70" s="24" t="s">
        <v>345</v>
      </c>
      <c r="C70" s="3" t="s">
        <v>297</v>
      </c>
      <c r="D70" s="11">
        <v>67</v>
      </c>
      <c r="E70" s="4" t="s">
        <v>119</v>
      </c>
      <c r="F70" s="12" t="s">
        <v>11</v>
      </c>
      <c r="G70" s="14">
        <v>68</v>
      </c>
      <c r="H70" s="21" t="s">
        <v>704</v>
      </c>
      <c r="I70" s="8" t="s">
        <v>11</v>
      </c>
    </row>
    <row r="71" spans="1:9" ht="48" customHeight="1" x14ac:dyDescent="0.25">
      <c r="A71" s="3">
        <f>69</f>
        <v>69</v>
      </c>
      <c r="B71" s="4" t="s">
        <v>344</v>
      </c>
      <c r="C71" s="3" t="s">
        <v>16</v>
      </c>
      <c r="D71" s="11">
        <v>69</v>
      </c>
      <c r="E71" s="4" t="s">
        <v>124</v>
      </c>
      <c r="F71" s="12" t="s">
        <v>11</v>
      </c>
      <c r="G71" s="14">
        <v>68</v>
      </c>
      <c r="H71" s="21" t="s">
        <v>225</v>
      </c>
      <c r="I71" s="8" t="s">
        <v>0</v>
      </c>
    </row>
    <row r="72" spans="1:9" ht="39.6" customHeight="1" x14ac:dyDescent="0.25">
      <c r="A72" s="3">
        <v>70</v>
      </c>
      <c r="B72" s="5" t="s">
        <v>281</v>
      </c>
      <c r="C72" s="3" t="s">
        <v>21</v>
      </c>
      <c r="D72" s="11">
        <f>70</f>
        <v>70</v>
      </c>
      <c r="E72" s="4" t="s">
        <v>123</v>
      </c>
      <c r="F72" s="12" t="s">
        <v>0</v>
      </c>
      <c r="G72" s="14">
        <v>70</v>
      </c>
      <c r="H72" s="21" t="s">
        <v>140</v>
      </c>
      <c r="I72" s="8" t="s">
        <v>706</v>
      </c>
    </row>
    <row r="73" spans="1:9" x14ac:dyDescent="0.25">
      <c r="A73" s="3">
        <v>71</v>
      </c>
      <c r="B73" s="4" t="s">
        <v>76</v>
      </c>
      <c r="C73" s="3" t="s">
        <v>7</v>
      </c>
      <c r="D73" s="11">
        <v>71</v>
      </c>
      <c r="E73" s="4" t="s">
        <v>548</v>
      </c>
      <c r="F73" s="12" t="s">
        <v>519</v>
      </c>
      <c r="G73" s="14">
        <v>70</v>
      </c>
      <c r="H73" s="20" t="s">
        <v>182</v>
      </c>
      <c r="I73" s="8" t="s">
        <v>5</v>
      </c>
    </row>
    <row r="74" spans="1:9" ht="49.15" customHeight="1" x14ac:dyDescent="0.25">
      <c r="A74" s="3">
        <v>72</v>
      </c>
      <c r="B74" s="4" t="s">
        <v>346</v>
      </c>
      <c r="C74" s="3" t="s">
        <v>297</v>
      </c>
      <c r="D74" s="11">
        <f>72</f>
        <v>72</v>
      </c>
      <c r="E74" s="4" t="s">
        <v>549</v>
      </c>
      <c r="F74" s="12" t="s">
        <v>550</v>
      </c>
      <c r="G74" s="14">
        <v>72</v>
      </c>
      <c r="H74" s="21" t="s">
        <v>213</v>
      </c>
      <c r="I74" s="8" t="s">
        <v>0</v>
      </c>
    </row>
    <row r="75" spans="1:9" ht="53.45" customHeight="1" x14ac:dyDescent="0.25">
      <c r="A75" s="3">
        <v>74</v>
      </c>
      <c r="B75" s="4" t="s">
        <v>73</v>
      </c>
      <c r="C75" s="3" t="s">
        <v>15</v>
      </c>
      <c r="D75" s="11">
        <v>73</v>
      </c>
      <c r="E75" s="4" t="s">
        <v>551</v>
      </c>
      <c r="F75" s="12" t="s">
        <v>552</v>
      </c>
      <c r="G75" s="14">
        <v>73</v>
      </c>
      <c r="H75" s="21" t="s">
        <v>128</v>
      </c>
      <c r="I75" s="8" t="s">
        <v>697</v>
      </c>
    </row>
    <row r="76" spans="1:9" ht="33.6" customHeight="1" x14ac:dyDescent="0.25">
      <c r="A76" s="3">
        <v>75</v>
      </c>
      <c r="B76" s="4" t="s">
        <v>75</v>
      </c>
      <c r="C76" s="3" t="s">
        <v>0</v>
      </c>
      <c r="D76" s="11">
        <f>74</f>
        <v>74</v>
      </c>
      <c r="E76" s="24" t="s">
        <v>553</v>
      </c>
      <c r="F76" s="12" t="s">
        <v>452</v>
      </c>
      <c r="G76" s="14">
        <v>73</v>
      </c>
      <c r="H76" s="21" t="s">
        <v>223</v>
      </c>
      <c r="I76" s="8" t="s">
        <v>707</v>
      </c>
    </row>
    <row r="77" spans="1:9" ht="45" customHeight="1" x14ac:dyDescent="0.25">
      <c r="A77" s="3">
        <v>76</v>
      </c>
      <c r="B77" s="4" t="s">
        <v>347</v>
      </c>
      <c r="C77" s="3" t="s">
        <v>306</v>
      </c>
      <c r="D77" s="11">
        <v>75</v>
      </c>
      <c r="E77" s="24" t="s">
        <v>554</v>
      </c>
      <c r="F77" s="12" t="s">
        <v>555</v>
      </c>
      <c r="G77" s="14">
        <v>73</v>
      </c>
      <c r="H77" s="21" t="s">
        <v>161</v>
      </c>
      <c r="I77" s="8" t="s">
        <v>695</v>
      </c>
    </row>
    <row r="78" spans="1:9" ht="39.6" customHeight="1" x14ac:dyDescent="0.25">
      <c r="A78" s="3">
        <v>77</v>
      </c>
      <c r="B78" s="4" t="s">
        <v>348</v>
      </c>
      <c r="C78" s="3" t="s">
        <v>351</v>
      </c>
      <c r="D78" s="11">
        <v>75</v>
      </c>
      <c r="E78" s="4" t="s">
        <v>556</v>
      </c>
      <c r="F78" s="12" t="s">
        <v>557</v>
      </c>
      <c r="G78" s="14">
        <v>76</v>
      </c>
      <c r="H78" s="21" t="s">
        <v>122</v>
      </c>
      <c r="I78" s="8" t="s">
        <v>0</v>
      </c>
    </row>
    <row r="79" spans="1:9" ht="30.6" customHeight="1" x14ac:dyDescent="0.25">
      <c r="A79" s="3">
        <v>78</v>
      </c>
      <c r="B79" s="24" t="s">
        <v>350</v>
      </c>
      <c r="C79" s="3" t="s">
        <v>1</v>
      </c>
      <c r="D79" s="11">
        <v>77</v>
      </c>
      <c r="E79" s="4" t="s">
        <v>558</v>
      </c>
      <c r="F79" s="12" t="s">
        <v>557</v>
      </c>
      <c r="G79" s="14">
        <v>76</v>
      </c>
      <c r="H79" s="21" t="s">
        <v>212</v>
      </c>
      <c r="I79" s="8" t="s">
        <v>697</v>
      </c>
    </row>
    <row r="80" spans="1:9" ht="31.5" x14ac:dyDescent="0.25">
      <c r="A80" s="3">
        <v>78</v>
      </c>
      <c r="B80" s="4" t="s">
        <v>352</v>
      </c>
      <c r="C80" s="3" t="s">
        <v>1</v>
      </c>
      <c r="D80" s="11">
        <v>78</v>
      </c>
      <c r="E80" s="4" t="s">
        <v>559</v>
      </c>
      <c r="F80" s="12" t="s">
        <v>447</v>
      </c>
      <c r="G80" s="14">
        <v>78</v>
      </c>
      <c r="H80" s="21" t="s">
        <v>217</v>
      </c>
      <c r="I80" s="8" t="s">
        <v>2</v>
      </c>
    </row>
    <row r="81" spans="1:9" ht="32.450000000000003" customHeight="1" x14ac:dyDescent="0.25">
      <c r="A81" s="3">
        <v>80</v>
      </c>
      <c r="B81" s="4" t="s">
        <v>353</v>
      </c>
      <c r="C81" s="3" t="s">
        <v>354</v>
      </c>
      <c r="D81" s="11">
        <v>79</v>
      </c>
      <c r="E81" s="4" t="s">
        <v>560</v>
      </c>
      <c r="F81" s="12" t="s">
        <v>447</v>
      </c>
      <c r="G81" s="14">
        <v>79</v>
      </c>
      <c r="H81" s="21" t="s">
        <v>211</v>
      </c>
      <c r="I81" s="8" t="s">
        <v>694</v>
      </c>
    </row>
    <row r="82" spans="1:9" ht="30" customHeight="1" x14ac:dyDescent="0.25">
      <c r="A82" s="3">
        <v>81</v>
      </c>
      <c r="B82" s="4" t="s">
        <v>66</v>
      </c>
      <c r="C82" s="3" t="s">
        <v>14</v>
      </c>
      <c r="D82" s="11">
        <f>80</f>
        <v>80</v>
      </c>
      <c r="E82" s="24" t="s">
        <v>156</v>
      </c>
      <c r="F82" s="27" t="s">
        <v>463</v>
      </c>
      <c r="G82" s="14">
        <v>80</v>
      </c>
      <c r="H82" s="20" t="s">
        <v>139</v>
      </c>
      <c r="I82" s="8" t="s">
        <v>0</v>
      </c>
    </row>
    <row r="83" spans="1:9" ht="31.5" x14ac:dyDescent="0.25">
      <c r="A83" s="3">
        <v>81</v>
      </c>
      <c r="B83" s="4" t="s">
        <v>349</v>
      </c>
      <c r="C83" s="3" t="s">
        <v>1</v>
      </c>
      <c r="D83" s="11">
        <v>80</v>
      </c>
      <c r="E83" s="4" t="s">
        <v>434</v>
      </c>
      <c r="F83" s="12" t="s">
        <v>447</v>
      </c>
      <c r="G83" s="14">
        <v>80</v>
      </c>
      <c r="H83" s="21" t="s">
        <v>115</v>
      </c>
      <c r="I83" s="8" t="s">
        <v>697</v>
      </c>
    </row>
    <row r="84" spans="1:9" ht="33" customHeight="1" x14ac:dyDescent="0.25">
      <c r="A84" s="3">
        <v>82</v>
      </c>
      <c r="B84" s="5" t="s">
        <v>356</v>
      </c>
      <c r="C84" s="3" t="s">
        <v>7</v>
      </c>
      <c r="D84" s="11">
        <v>80</v>
      </c>
      <c r="E84" s="4" t="s">
        <v>561</v>
      </c>
      <c r="F84" s="12" t="s">
        <v>562</v>
      </c>
      <c r="G84" s="14">
        <v>82</v>
      </c>
      <c r="H84" s="21" t="s">
        <v>119</v>
      </c>
      <c r="I84" s="8" t="s">
        <v>709</v>
      </c>
    </row>
    <row r="85" spans="1:9" ht="30.75" customHeight="1" x14ac:dyDescent="0.25">
      <c r="A85" s="3">
        <f>83</f>
        <v>83</v>
      </c>
      <c r="B85" s="4" t="s">
        <v>357</v>
      </c>
      <c r="C85" s="3" t="s">
        <v>360</v>
      </c>
      <c r="D85" s="11">
        <v>80</v>
      </c>
      <c r="E85" s="4" t="s">
        <v>563</v>
      </c>
      <c r="F85" s="12" t="s">
        <v>531</v>
      </c>
      <c r="G85" s="14">
        <v>82</v>
      </c>
      <c r="H85" s="20" t="s">
        <v>185</v>
      </c>
      <c r="I85" s="8" t="s">
        <v>698</v>
      </c>
    </row>
    <row r="86" spans="1:9" ht="33" customHeight="1" x14ac:dyDescent="0.25">
      <c r="A86" s="3">
        <f>83</f>
        <v>83</v>
      </c>
      <c r="B86" s="4" t="s">
        <v>53</v>
      </c>
      <c r="C86" s="3" t="s">
        <v>18</v>
      </c>
      <c r="D86" s="11">
        <v>84</v>
      </c>
      <c r="E86" s="4" t="s">
        <v>131</v>
      </c>
      <c r="F86" s="12" t="s">
        <v>0</v>
      </c>
      <c r="G86" s="14">
        <v>84</v>
      </c>
      <c r="H86" s="21" t="s">
        <v>710</v>
      </c>
      <c r="I86" s="8" t="s">
        <v>0</v>
      </c>
    </row>
    <row r="87" spans="1:9" ht="32.450000000000003" customHeight="1" x14ac:dyDescent="0.25">
      <c r="A87" s="3">
        <v>84</v>
      </c>
      <c r="B87" s="4" t="s">
        <v>358</v>
      </c>
      <c r="C87" s="3" t="s">
        <v>359</v>
      </c>
      <c r="D87" s="11">
        <v>85</v>
      </c>
      <c r="E87" s="4" t="s">
        <v>564</v>
      </c>
      <c r="F87" s="12" t="s">
        <v>550</v>
      </c>
      <c r="G87" s="14">
        <v>85</v>
      </c>
      <c r="H87" s="21" t="s">
        <v>753</v>
      </c>
      <c r="I87" s="8" t="s">
        <v>13</v>
      </c>
    </row>
    <row r="88" spans="1:9" ht="35.450000000000003" customHeight="1" x14ac:dyDescent="0.25">
      <c r="A88" s="3">
        <v>85</v>
      </c>
      <c r="B88" s="4" t="s">
        <v>286</v>
      </c>
      <c r="C88" s="3" t="s">
        <v>0</v>
      </c>
      <c r="D88" s="11">
        <f>86</f>
        <v>86</v>
      </c>
      <c r="E88" s="4" t="s">
        <v>565</v>
      </c>
      <c r="F88" s="12" t="s">
        <v>452</v>
      </c>
      <c r="G88" s="14">
        <v>85</v>
      </c>
      <c r="H88" s="21" t="s">
        <v>215</v>
      </c>
      <c r="I88" s="8" t="s">
        <v>711</v>
      </c>
    </row>
    <row r="89" spans="1:9" ht="31.5" x14ac:dyDescent="0.25">
      <c r="A89" s="3">
        <v>86</v>
      </c>
      <c r="B89" s="4" t="s">
        <v>361</v>
      </c>
      <c r="C89" s="3" t="s">
        <v>362</v>
      </c>
      <c r="D89" s="11">
        <v>87</v>
      </c>
      <c r="E89" s="24" t="s">
        <v>566</v>
      </c>
      <c r="F89" s="12" t="s">
        <v>1</v>
      </c>
      <c r="G89" s="14">
        <v>87</v>
      </c>
      <c r="H89" s="21" t="s">
        <v>219</v>
      </c>
      <c r="I89" s="8" t="s">
        <v>712</v>
      </c>
    </row>
    <row r="90" spans="1:9" ht="32.450000000000003" customHeight="1" x14ac:dyDescent="0.25">
      <c r="A90" s="3">
        <f>87</f>
        <v>87</v>
      </c>
      <c r="B90" s="4" t="s">
        <v>285</v>
      </c>
      <c r="C90" s="3" t="s">
        <v>9</v>
      </c>
      <c r="D90" s="11">
        <v>88</v>
      </c>
      <c r="E90" s="4" t="s">
        <v>567</v>
      </c>
      <c r="F90" s="12" t="s">
        <v>0</v>
      </c>
      <c r="G90" s="14">
        <v>87</v>
      </c>
      <c r="H90" s="21" t="s">
        <v>137</v>
      </c>
      <c r="I90" s="8" t="s">
        <v>713</v>
      </c>
    </row>
    <row r="91" spans="1:9" ht="32.450000000000003" customHeight="1" x14ac:dyDescent="0.25">
      <c r="A91" s="3">
        <v>89</v>
      </c>
      <c r="B91" s="4" t="s">
        <v>287</v>
      </c>
      <c r="C91" s="3" t="s">
        <v>5</v>
      </c>
      <c r="D91" s="11">
        <v>89</v>
      </c>
      <c r="E91" s="4" t="s">
        <v>568</v>
      </c>
      <c r="F91" s="12" t="s">
        <v>569</v>
      </c>
      <c r="G91" s="14">
        <v>89</v>
      </c>
      <c r="H91" s="21" t="s">
        <v>220</v>
      </c>
      <c r="I91" s="8" t="s">
        <v>714</v>
      </c>
    </row>
    <row r="92" spans="1:9" ht="31.5" x14ac:dyDescent="0.25">
      <c r="A92" s="3">
        <v>90</v>
      </c>
      <c r="B92" s="5" t="s">
        <v>355</v>
      </c>
      <c r="C92" s="3" t="s">
        <v>0</v>
      </c>
      <c r="D92" s="11">
        <v>90</v>
      </c>
      <c r="E92" s="24" t="s">
        <v>571</v>
      </c>
      <c r="F92" s="12" t="s">
        <v>502</v>
      </c>
      <c r="G92" s="14">
        <v>90</v>
      </c>
      <c r="H92" s="21" t="s">
        <v>751</v>
      </c>
      <c r="I92" s="8" t="s">
        <v>688</v>
      </c>
    </row>
    <row r="93" spans="1:9" ht="39" customHeight="1" x14ac:dyDescent="0.25">
      <c r="A93" s="3">
        <v>91</v>
      </c>
      <c r="B93" s="4" t="s">
        <v>59</v>
      </c>
      <c r="C93" s="3" t="s">
        <v>6</v>
      </c>
      <c r="D93" s="11">
        <v>91</v>
      </c>
      <c r="E93" s="4" t="s">
        <v>572</v>
      </c>
      <c r="F93" s="12" t="s">
        <v>0</v>
      </c>
      <c r="G93" s="14">
        <v>90</v>
      </c>
      <c r="H93" s="21" t="s">
        <v>752</v>
      </c>
      <c r="I93" s="8" t="s">
        <v>688</v>
      </c>
    </row>
    <row r="94" spans="1:9" ht="39" customHeight="1" x14ac:dyDescent="0.25">
      <c r="A94" s="3">
        <v>92</v>
      </c>
      <c r="B94" s="4" t="s">
        <v>363</v>
      </c>
      <c r="C94" s="3" t="s">
        <v>17</v>
      </c>
      <c r="D94" s="11">
        <v>91</v>
      </c>
      <c r="E94" s="4" t="s">
        <v>136</v>
      </c>
      <c r="F94" s="12" t="s">
        <v>12</v>
      </c>
      <c r="G94" s="14">
        <v>90</v>
      </c>
      <c r="H94" s="21" t="s">
        <v>218</v>
      </c>
      <c r="I94" s="8" t="s">
        <v>692</v>
      </c>
    </row>
    <row r="95" spans="1:9" ht="42.6" customHeight="1" x14ac:dyDescent="0.25">
      <c r="A95" s="3">
        <f>93</f>
        <v>93</v>
      </c>
      <c r="B95" s="4" t="s">
        <v>364</v>
      </c>
      <c r="C95" s="3" t="s">
        <v>0</v>
      </c>
      <c r="D95" s="11">
        <v>93</v>
      </c>
      <c r="E95" s="4" t="s">
        <v>149</v>
      </c>
      <c r="F95" s="12" t="s">
        <v>531</v>
      </c>
      <c r="G95" s="14">
        <v>90</v>
      </c>
      <c r="H95" s="21" t="s">
        <v>111</v>
      </c>
      <c r="I95" s="8" t="s">
        <v>714</v>
      </c>
    </row>
    <row r="96" spans="1:9" ht="31.5" x14ac:dyDescent="0.25">
      <c r="A96" s="3">
        <f>93</f>
        <v>93</v>
      </c>
      <c r="B96" s="4" t="s">
        <v>70</v>
      </c>
      <c r="C96" s="3" t="s">
        <v>1</v>
      </c>
      <c r="D96" s="11">
        <v>94</v>
      </c>
      <c r="E96" s="4" t="s">
        <v>573</v>
      </c>
      <c r="F96" s="12" t="s">
        <v>502</v>
      </c>
      <c r="G96" s="14">
        <v>94</v>
      </c>
      <c r="H96" s="21" t="s">
        <v>236</v>
      </c>
      <c r="I96" s="8" t="s">
        <v>697</v>
      </c>
    </row>
    <row r="97" spans="1:9" ht="33" customHeight="1" x14ac:dyDescent="0.25">
      <c r="A97" s="3">
        <v>95</v>
      </c>
      <c r="B97" s="4" t="s">
        <v>65</v>
      </c>
      <c r="C97" s="3" t="s">
        <v>9</v>
      </c>
      <c r="D97" s="11">
        <v>94</v>
      </c>
      <c r="E97" s="4" t="s">
        <v>574</v>
      </c>
      <c r="F97" s="12" t="s">
        <v>0</v>
      </c>
      <c r="G97" s="14">
        <v>95</v>
      </c>
      <c r="H97" s="21" t="s">
        <v>95</v>
      </c>
      <c r="I97" s="8" t="s">
        <v>714</v>
      </c>
    </row>
    <row r="98" spans="1:9" ht="31.5" x14ac:dyDescent="0.25">
      <c r="A98" s="3">
        <v>96</v>
      </c>
      <c r="B98" s="4" t="s">
        <v>366</v>
      </c>
      <c r="C98" s="3" t="s">
        <v>1</v>
      </c>
      <c r="D98" s="11">
        <v>96</v>
      </c>
      <c r="E98" s="5" t="s">
        <v>36</v>
      </c>
      <c r="F98" s="12" t="s">
        <v>0</v>
      </c>
      <c r="G98" s="14">
        <v>95</v>
      </c>
      <c r="H98" s="21" t="s">
        <v>132</v>
      </c>
      <c r="I98" s="8" t="s">
        <v>714</v>
      </c>
    </row>
    <row r="99" spans="1:9" ht="32.450000000000003" customHeight="1" x14ac:dyDescent="0.25">
      <c r="A99" s="3">
        <v>97</v>
      </c>
      <c r="B99" s="4" t="s">
        <v>365</v>
      </c>
      <c r="C99" s="3" t="s">
        <v>294</v>
      </c>
      <c r="D99" s="11">
        <v>96</v>
      </c>
      <c r="E99" s="5" t="s">
        <v>35</v>
      </c>
      <c r="F99" s="12" t="s">
        <v>570</v>
      </c>
      <c r="G99" s="14">
        <v>95</v>
      </c>
      <c r="H99" s="21" t="s">
        <v>165</v>
      </c>
      <c r="I99" s="8" t="s">
        <v>714</v>
      </c>
    </row>
    <row r="100" spans="1:9" ht="46.5" customHeight="1" x14ac:dyDescent="0.25">
      <c r="A100" s="3">
        <v>98</v>
      </c>
      <c r="B100" s="4" t="s">
        <v>367</v>
      </c>
      <c r="C100" s="3" t="s">
        <v>0</v>
      </c>
      <c r="D100" s="11">
        <v>96</v>
      </c>
      <c r="E100" s="24" t="s">
        <v>575</v>
      </c>
      <c r="F100" s="12" t="s">
        <v>479</v>
      </c>
      <c r="G100" s="14">
        <v>98</v>
      </c>
      <c r="H100" s="21" t="s">
        <v>214</v>
      </c>
      <c r="I100" s="8" t="s">
        <v>678</v>
      </c>
    </row>
    <row r="101" spans="1:9" ht="31.5" x14ac:dyDescent="0.25">
      <c r="A101" s="3">
        <f>98</f>
        <v>98</v>
      </c>
      <c r="B101" s="4" t="s">
        <v>288</v>
      </c>
      <c r="C101" s="3" t="s">
        <v>17</v>
      </c>
      <c r="D101" s="11">
        <v>99</v>
      </c>
      <c r="E101" s="5" t="s">
        <v>578</v>
      </c>
      <c r="F101" s="12" t="s">
        <v>420</v>
      </c>
      <c r="G101" s="14">
        <v>99</v>
      </c>
      <c r="H101" s="21" t="s">
        <v>29</v>
      </c>
      <c r="I101" s="8" t="s">
        <v>697</v>
      </c>
    </row>
    <row r="102" spans="1:9" ht="55.15" customHeight="1" x14ac:dyDescent="0.25">
      <c r="A102" s="3">
        <f>100</f>
        <v>100</v>
      </c>
      <c r="B102" s="4" t="s">
        <v>368</v>
      </c>
      <c r="C102" s="3" t="s">
        <v>1</v>
      </c>
      <c r="D102" s="11">
        <v>99</v>
      </c>
      <c r="E102" s="24" t="s">
        <v>576</v>
      </c>
      <c r="F102" s="12" t="s">
        <v>577</v>
      </c>
      <c r="G102" s="14">
        <v>100</v>
      </c>
      <c r="H102" s="21" t="s">
        <v>221</v>
      </c>
      <c r="I102" s="8" t="s">
        <v>678</v>
      </c>
    </row>
    <row r="103" spans="1:9" ht="31.5" x14ac:dyDescent="0.25">
      <c r="A103" s="3">
        <v>101</v>
      </c>
      <c r="B103" s="4" t="s">
        <v>369</v>
      </c>
      <c r="C103" s="3" t="s">
        <v>0</v>
      </c>
      <c r="D103" s="11">
        <v>101</v>
      </c>
      <c r="E103" s="4" t="s">
        <v>579</v>
      </c>
      <c r="F103" s="12" t="s">
        <v>580</v>
      </c>
      <c r="G103" s="14" t="s">
        <v>226</v>
      </c>
      <c r="H103" s="20" t="s">
        <v>227</v>
      </c>
      <c r="I103" s="8" t="s">
        <v>10</v>
      </c>
    </row>
    <row r="104" spans="1:9" ht="37.9" customHeight="1" x14ac:dyDescent="0.25">
      <c r="A104" s="3">
        <v>102</v>
      </c>
      <c r="B104" s="4" t="s">
        <v>370</v>
      </c>
      <c r="C104" s="3" t="s">
        <v>371</v>
      </c>
      <c r="D104" s="11">
        <v>102</v>
      </c>
      <c r="E104" s="4" t="s">
        <v>581</v>
      </c>
      <c r="F104" s="12" t="s">
        <v>0</v>
      </c>
      <c r="G104" s="14" t="s">
        <v>226</v>
      </c>
      <c r="H104" s="21" t="s">
        <v>155</v>
      </c>
      <c r="I104" s="8" t="s">
        <v>678</v>
      </c>
    </row>
    <row r="105" spans="1:9" ht="32.450000000000003" customHeight="1" x14ac:dyDescent="0.25">
      <c r="A105" s="3">
        <v>103</v>
      </c>
      <c r="B105" s="4" t="s">
        <v>373</v>
      </c>
      <c r="C105" s="3" t="s">
        <v>372</v>
      </c>
      <c r="D105" s="11">
        <v>102</v>
      </c>
      <c r="E105" s="5" t="s">
        <v>582</v>
      </c>
      <c r="F105" s="12" t="s">
        <v>479</v>
      </c>
      <c r="G105" s="14" t="s">
        <v>226</v>
      </c>
      <c r="H105" s="21" t="s">
        <v>228</v>
      </c>
      <c r="I105" s="8" t="s">
        <v>0</v>
      </c>
    </row>
    <row r="106" spans="1:9" ht="31.9" customHeight="1" x14ac:dyDescent="0.25">
      <c r="A106" s="3">
        <f>104</f>
        <v>104</v>
      </c>
      <c r="B106" s="4" t="s">
        <v>374</v>
      </c>
      <c r="C106" s="3" t="s">
        <v>0</v>
      </c>
      <c r="D106" s="11">
        <v>104</v>
      </c>
      <c r="E106" s="4" t="s">
        <v>583</v>
      </c>
      <c r="F106" s="12" t="s">
        <v>0</v>
      </c>
      <c r="G106" s="14" t="s">
        <v>226</v>
      </c>
      <c r="H106" s="21" t="s">
        <v>176</v>
      </c>
      <c r="I106" s="8" t="s">
        <v>1</v>
      </c>
    </row>
    <row r="107" spans="1:9" ht="37.9" customHeight="1" x14ac:dyDescent="0.25">
      <c r="A107" s="3">
        <f>104</f>
        <v>104</v>
      </c>
      <c r="B107" s="4" t="s">
        <v>57</v>
      </c>
      <c r="C107" s="3" t="s">
        <v>9</v>
      </c>
      <c r="D107" s="11">
        <f>105</f>
        <v>105</v>
      </c>
      <c r="E107" s="4" t="s">
        <v>584</v>
      </c>
      <c r="F107" s="12" t="s">
        <v>452</v>
      </c>
      <c r="G107" s="14" t="s">
        <v>226</v>
      </c>
      <c r="H107" s="21" t="s">
        <v>172</v>
      </c>
      <c r="I107" s="8" t="s">
        <v>0</v>
      </c>
    </row>
    <row r="108" spans="1:9" ht="31.5" x14ac:dyDescent="0.25">
      <c r="A108" s="3">
        <v>106</v>
      </c>
      <c r="B108" s="4" t="s">
        <v>375</v>
      </c>
      <c r="C108" s="3" t="s">
        <v>362</v>
      </c>
      <c r="D108" s="11">
        <f>105</f>
        <v>105</v>
      </c>
      <c r="E108" s="4" t="s">
        <v>585</v>
      </c>
      <c r="F108" s="12" t="s">
        <v>0</v>
      </c>
      <c r="G108" s="14" t="s">
        <v>226</v>
      </c>
      <c r="H108" s="21" t="s">
        <v>138</v>
      </c>
      <c r="I108" s="8" t="s">
        <v>0</v>
      </c>
    </row>
    <row r="109" spans="1:9" ht="34.15" customHeight="1" x14ac:dyDescent="0.25">
      <c r="A109" s="3">
        <v>107</v>
      </c>
      <c r="B109" s="5" t="s">
        <v>376</v>
      </c>
      <c r="C109" s="3" t="s">
        <v>377</v>
      </c>
      <c r="D109" s="11">
        <v>107</v>
      </c>
      <c r="E109" s="5" t="s">
        <v>37</v>
      </c>
      <c r="F109" s="12" t="s">
        <v>0</v>
      </c>
      <c r="G109" s="14" t="s">
        <v>226</v>
      </c>
      <c r="H109" s="21" t="s">
        <v>150</v>
      </c>
      <c r="I109" s="8" t="s">
        <v>5</v>
      </c>
    </row>
    <row r="110" spans="1:9" ht="32.25" customHeight="1" x14ac:dyDescent="0.25">
      <c r="A110" s="3">
        <v>108</v>
      </c>
      <c r="B110" s="4" t="s">
        <v>72</v>
      </c>
      <c r="C110" s="3" t="s">
        <v>19</v>
      </c>
      <c r="D110" s="11">
        <v>107</v>
      </c>
      <c r="E110" s="5" t="s">
        <v>586</v>
      </c>
      <c r="F110" s="12" t="s">
        <v>562</v>
      </c>
      <c r="G110" s="14" t="s">
        <v>226</v>
      </c>
      <c r="H110" s="21" t="s">
        <v>102</v>
      </c>
      <c r="I110" s="8" t="s">
        <v>0</v>
      </c>
    </row>
    <row r="111" spans="1:9" ht="31.5" x14ac:dyDescent="0.25">
      <c r="A111" s="3">
        <v>108</v>
      </c>
      <c r="B111" s="4" t="s">
        <v>378</v>
      </c>
      <c r="C111" s="3" t="s">
        <v>0</v>
      </c>
      <c r="D111" s="11">
        <f>109</f>
        <v>109</v>
      </c>
      <c r="E111" s="4" t="s">
        <v>587</v>
      </c>
      <c r="F111" s="12" t="s">
        <v>562</v>
      </c>
      <c r="G111" s="14" t="s">
        <v>226</v>
      </c>
      <c r="H111" s="22" t="s">
        <v>251</v>
      </c>
      <c r="I111" s="8" t="s">
        <v>5</v>
      </c>
    </row>
    <row r="112" spans="1:9" ht="33" customHeight="1" x14ac:dyDescent="0.25">
      <c r="A112" s="3">
        <v>110</v>
      </c>
      <c r="B112" s="24" t="s">
        <v>379</v>
      </c>
      <c r="C112" s="3" t="s">
        <v>306</v>
      </c>
      <c r="D112" s="11">
        <v>110</v>
      </c>
      <c r="E112" s="4" t="s">
        <v>588</v>
      </c>
      <c r="F112" s="12" t="s">
        <v>569</v>
      </c>
      <c r="G112" s="14" t="s">
        <v>226</v>
      </c>
      <c r="H112" s="21" t="s">
        <v>229</v>
      </c>
      <c r="I112" s="8" t="s">
        <v>0</v>
      </c>
    </row>
    <row r="113" spans="1:9" ht="31.5" x14ac:dyDescent="0.25">
      <c r="A113" s="3">
        <v>111</v>
      </c>
      <c r="B113" s="4" t="s">
        <v>380</v>
      </c>
      <c r="C113" s="3" t="s">
        <v>0</v>
      </c>
      <c r="D113" s="11">
        <v>110</v>
      </c>
      <c r="E113" s="4" t="s">
        <v>589</v>
      </c>
      <c r="F113" s="12" t="s">
        <v>420</v>
      </c>
      <c r="G113" s="14" t="s">
        <v>226</v>
      </c>
      <c r="H113" s="21" t="s">
        <v>230</v>
      </c>
      <c r="I113" s="8" t="s">
        <v>0</v>
      </c>
    </row>
    <row r="114" spans="1:9" ht="32.450000000000003" customHeight="1" x14ac:dyDescent="0.25">
      <c r="A114" s="3">
        <v>112</v>
      </c>
      <c r="B114" s="4" t="s">
        <v>290</v>
      </c>
      <c r="C114" s="3" t="s">
        <v>14</v>
      </c>
      <c r="D114" s="11">
        <v>112</v>
      </c>
      <c r="E114" s="4" t="s">
        <v>590</v>
      </c>
      <c r="F114" s="12" t="s">
        <v>420</v>
      </c>
      <c r="G114" s="14" t="s">
        <v>226</v>
      </c>
      <c r="H114" s="21" t="s">
        <v>715</v>
      </c>
      <c r="I114" s="8" t="s">
        <v>28</v>
      </c>
    </row>
    <row r="115" spans="1:9" ht="49.15" customHeight="1" x14ac:dyDescent="0.25">
      <c r="A115" s="3">
        <v>113</v>
      </c>
      <c r="B115" s="4" t="s">
        <v>381</v>
      </c>
      <c r="C115" s="3" t="s">
        <v>382</v>
      </c>
      <c r="D115" s="11">
        <f>113</f>
        <v>113</v>
      </c>
      <c r="E115" s="4" t="s">
        <v>591</v>
      </c>
      <c r="F115" s="12" t="s">
        <v>502</v>
      </c>
      <c r="G115" s="14" t="s">
        <v>226</v>
      </c>
      <c r="H115" s="21" t="s">
        <v>135</v>
      </c>
      <c r="I115" s="8" t="s">
        <v>17</v>
      </c>
    </row>
    <row r="116" spans="1:9" ht="31.5" x14ac:dyDescent="0.25">
      <c r="A116" s="3">
        <v>114</v>
      </c>
      <c r="B116" s="4" t="s">
        <v>383</v>
      </c>
      <c r="C116" s="3" t="s">
        <v>384</v>
      </c>
      <c r="D116" s="11">
        <f>113</f>
        <v>113</v>
      </c>
      <c r="E116" s="24" t="s">
        <v>592</v>
      </c>
      <c r="F116" s="12" t="s">
        <v>0</v>
      </c>
      <c r="G116" s="14" t="s">
        <v>226</v>
      </c>
      <c r="H116" s="22" t="s">
        <v>216</v>
      </c>
      <c r="I116" s="8" t="s">
        <v>0</v>
      </c>
    </row>
    <row r="117" spans="1:9" ht="48" customHeight="1" x14ac:dyDescent="0.25">
      <c r="A117" s="3">
        <v>115</v>
      </c>
      <c r="B117" s="4" t="s">
        <v>289</v>
      </c>
      <c r="C117" s="3" t="s">
        <v>7</v>
      </c>
      <c r="D117" s="11">
        <v>115</v>
      </c>
      <c r="E117" s="4" t="s">
        <v>417</v>
      </c>
      <c r="F117" s="12" t="s">
        <v>580</v>
      </c>
      <c r="G117" s="14" t="s">
        <v>226</v>
      </c>
      <c r="H117" s="21" t="s">
        <v>131</v>
      </c>
      <c r="I117" s="8" t="s">
        <v>0</v>
      </c>
    </row>
    <row r="118" spans="1:9" ht="44.25" customHeight="1" x14ac:dyDescent="0.25">
      <c r="A118" s="3">
        <v>116</v>
      </c>
      <c r="B118" s="4" t="s">
        <v>69</v>
      </c>
      <c r="C118" s="3" t="s">
        <v>22</v>
      </c>
      <c r="D118" s="11">
        <v>116</v>
      </c>
      <c r="E118" s="4" t="s">
        <v>593</v>
      </c>
      <c r="F118" s="12" t="s">
        <v>0</v>
      </c>
      <c r="G118" s="14" t="s">
        <v>226</v>
      </c>
      <c r="H118" s="21" t="s">
        <v>232</v>
      </c>
      <c r="I118" s="8" t="s">
        <v>23</v>
      </c>
    </row>
    <row r="119" spans="1:9" ht="31.5" x14ac:dyDescent="0.25">
      <c r="A119" s="3">
        <f>116</f>
        <v>116</v>
      </c>
      <c r="B119" s="5" t="s">
        <v>79</v>
      </c>
      <c r="C119" s="3" t="s">
        <v>17</v>
      </c>
      <c r="D119" s="11">
        <f>117</f>
        <v>117</v>
      </c>
      <c r="E119" s="24" t="s">
        <v>594</v>
      </c>
      <c r="F119" s="12" t="s">
        <v>452</v>
      </c>
      <c r="G119" s="14" t="s">
        <v>226</v>
      </c>
      <c r="H119" s="21" t="s">
        <v>154</v>
      </c>
      <c r="I119" s="8" t="s">
        <v>11</v>
      </c>
    </row>
    <row r="120" spans="1:9" ht="52.9" customHeight="1" x14ac:dyDescent="0.25">
      <c r="A120" s="3">
        <v>118</v>
      </c>
      <c r="B120" s="4" t="s">
        <v>77</v>
      </c>
      <c r="C120" s="3" t="s">
        <v>330</v>
      </c>
      <c r="D120" s="11">
        <f>117</f>
        <v>117</v>
      </c>
      <c r="E120" s="4" t="s">
        <v>595</v>
      </c>
      <c r="F120" s="12" t="s">
        <v>596</v>
      </c>
      <c r="G120" s="14" t="s">
        <v>226</v>
      </c>
      <c r="H120" s="20" t="s">
        <v>234</v>
      </c>
      <c r="I120" s="8" t="s">
        <v>0</v>
      </c>
    </row>
    <row r="121" spans="1:9" ht="36" customHeight="1" x14ac:dyDescent="0.25">
      <c r="A121" s="3">
        <v>119</v>
      </c>
      <c r="B121" s="4" t="s">
        <v>386</v>
      </c>
      <c r="C121" s="3" t="s">
        <v>387</v>
      </c>
      <c r="D121" s="11">
        <f>119</f>
        <v>119</v>
      </c>
      <c r="E121" s="4" t="s">
        <v>597</v>
      </c>
      <c r="F121" s="12" t="s">
        <v>0</v>
      </c>
      <c r="G121" s="14" t="s">
        <v>226</v>
      </c>
      <c r="H121" s="20" t="s">
        <v>126</v>
      </c>
      <c r="I121" s="8" t="s">
        <v>9</v>
      </c>
    </row>
    <row r="122" spans="1:9" ht="31.5" x14ac:dyDescent="0.25">
      <c r="A122" s="3">
        <v>120</v>
      </c>
      <c r="B122" s="4" t="s">
        <v>388</v>
      </c>
      <c r="C122" s="3" t="s">
        <v>313</v>
      </c>
      <c r="D122" s="11">
        <v>120</v>
      </c>
      <c r="E122" s="4" t="s">
        <v>600</v>
      </c>
      <c r="F122" s="12" t="s">
        <v>555</v>
      </c>
      <c r="G122" s="14" t="s">
        <v>226</v>
      </c>
      <c r="H122" s="21" t="s">
        <v>235</v>
      </c>
      <c r="I122" s="8" t="s">
        <v>5</v>
      </c>
    </row>
    <row r="123" spans="1:9" ht="33" customHeight="1" x14ac:dyDescent="0.25">
      <c r="A123" s="3">
        <v>120</v>
      </c>
      <c r="B123" s="4" t="s">
        <v>64</v>
      </c>
      <c r="C123" s="3" t="s">
        <v>12</v>
      </c>
      <c r="D123" s="11">
        <v>120</v>
      </c>
      <c r="E123" s="4" t="s">
        <v>598</v>
      </c>
      <c r="F123" s="12" t="s">
        <v>599</v>
      </c>
      <c r="G123" s="14" t="s">
        <v>226</v>
      </c>
      <c r="H123" s="22" t="s">
        <v>716</v>
      </c>
      <c r="I123" s="8" t="s">
        <v>718</v>
      </c>
    </row>
    <row r="124" spans="1:9" ht="31.5" x14ac:dyDescent="0.25">
      <c r="A124" s="3">
        <v>120</v>
      </c>
      <c r="B124" s="4" t="s">
        <v>389</v>
      </c>
      <c r="C124" s="3" t="s">
        <v>330</v>
      </c>
      <c r="D124" s="11">
        <v>122</v>
      </c>
      <c r="E124" s="4" t="s">
        <v>601</v>
      </c>
      <c r="F124" s="12" t="s">
        <v>596</v>
      </c>
      <c r="G124" s="14" t="s">
        <v>226</v>
      </c>
      <c r="H124" s="21" t="s">
        <v>254</v>
      </c>
      <c r="I124" s="8" t="s">
        <v>6</v>
      </c>
    </row>
    <row r="125" spans="1:9" ht="33" customHeight="1" x14ac:dyDescent="0.25">
      <c r="A125" s="3">
        <v>123</v>
      </c>
      <c r="B125" s="4" t="s">
        <v>390</v>
      </c>
      <c r="C125" s="3" t="s">
        <v>306</v>
      </c>
      <c r="D125" s="11">
        <f>123</f>
        <v>123</v>
      </c>
      <c r="E125" s="4" t="s">
        <v>602</v>
      </c>
      <c r="F125" s="12" t="s">
        <v>596</v>
      </c>
      <c r="G125" s="14" t="s">
        <v>226</v>
      </c>
      <c r="H125" s="20" t="s">
        <v>222</v>
      </c>
      <c r="I125" s="8" t="s">
        <v>711</v>
      </c>
    </row>
    <row r="126" spans="1:9" ht="31.5" x14ac:dyDescent="0.25">
      <c r="A126" s="3">
        <v>124</v>
      </c>
      <c r="B126" s="4" t="s">
        <v>385</v>
      </c>
      <c r="C126" s="3" t="s">
        <v>12</v>
      </c>
      <c r="D126" s="11">
        <v>124</v>
      </c>
      <c r="E126" s="4" t="s">
        <v>603</v>
      </c>
      <c r="F126" s="12" t="s">
        <v>0</v>
      </c>
      <c r="G126" s="14" t="s">
        <v>226</v>
      </c>
      <c r="H126" s="21" t="s">
        <v>717</v>
      </c>
      <c r="I126" s="8" t="s">
        <v>4</v>
      </c>
    </row>
    <row r="127" spans="1:9" ht="33" customHeight="1" x14ac:dyDescent="0.25">
      <c r="A127" s="3">
        <v>125</v>
      </c>
      <c r="B127" s="4" t="s">
        <v>391</v>
      </c>
      <c r="C127" s="3" t="s">
        <v>11</v>
      </c>
      <c r="D127" s="11">
        <v>125</v>
      </c>
      <c r="E127" s="4" t="s">
        <v>147</v>
      </c>
      <c r="F127" s="12" t="s">
        <v>12</v>
      </c>
      <c r="G127" s="14" t="s">
        <v>226</v>
      </c>
      <c r="H127" s="20" t="s">
        <v>719</v>
      </c>
      <c r="I127" s="8" t="s">
        <v>6</v>
      </c>
    </row>
    <row r="128" spans="1:9" ht="31.5" x14ac:dyDescent="0.25">
      <c r="A128" s="3">
        <f>125</f>
        <v>125</v>
      </c>
      <c r="B128" s="24" t="s">
        <v>394</v>
      </c>
      <c r="C128" s="3" t="s">
        <v>395</v>
      </c>
      <c r="D128" s="11">
        <f>126</f>
        <v>126</v>
      </c>
      <c r="E128" s="4" t="s">
        <v>604</v>
      </c>
      <c r="F128" s="12" t="s">
        <v>605</v>
      </c>
      <c r="G128" s="14" t="s">
        <v>226</v>
      </c>
      <c r="H128" s="21" t="s">
        <v>237</v>
      </c>
      <c r="I128" s="8" t="s">
        <v>1</v>
      </c>
    </row>
    <row r="129" spans="1:9" ht="33" customHeight="1" x14ac:dyDescent="0.25">
      <c r="A129" s="3">
        <f>126</f>
        <v>126</v>
      </c>
      <c r="B129" s="4" t="s">
        <v>396</v>
      </c>
      <c r="C129" s="3" t="s">
        <v>294</v>
      </c>
      <c r="D129" s="11">
        <v>127</v>
      </c>
      <c r="E129" s="4" t="s">
        <v>606</v>
      </c>
      <c r="F129" s="12" t="s">
        <v>543</v>
      </c>
      <c r="G129" s="14" t="s">
        <v>226</v>
      </c>
      <c r="H129" s="20" t="s">
        <v>238</v>
      </c>
      <c r="I129" s="8" t="s">
        <v>689</v>
      </c>
    </row>
    <row r="130" spans="1:9" ht="31.5" x14ac:dyDescent="0.25">
      <c r="A130" s="3">
        <v>127</v>
      </c>
      <c r="B130" s="4" t="s">
        <v>398</v>
      </c>
      <c r="C130" s="3" t="s">
        <v>399</v>
      </c>
      <c r="D130" s="11">
        <v>128</v>
      </c>
      <c r="E130" s="4" t="s">
        <v>607</v>
      </c>
      <c r="F130" s="12" t="s">
        <v>543</v>
      </c>
      <c r="G130" s="14" t="s">
        <v>226</v>
      </c>
      <c r="H130" s="21" t="s">
        <v>257</v>
      </c>
      <c r="I130" s="8" t="s">
        <v>689</v>
      </c>
    </row>
    <row r="131" spans="1:9" ht="33" customHeight="1" x14ac:dyDescent="0.25">
      <c r="A131" s="3">
        <f>128</f>
        <v>128</v>
      </c>
      <c r="B131" s="4" t="s">
        <v>397</v>
      </c>
      <c r="C131" s="3" t="s">
        <v>294</v>
      </c>
      <c r="D131" s="11">
        <v>128</v>
      </c>
      <c r="E131" s="4" t="s">
        <v>608</v>
      </c>
      <c r="F131" s="12" t="s">
        <v>1</v>
      </c>
      <c r="G131" s="14" t="s">
        <v>226</v>
      </c>
      <c r="H131" s="22" t="s">
        <v>258</v>
      </c>
      <c r="I131" s="8" t="s">
        <v>720</v>
      </c>
    </row>
    <row r="132" spans="1:9" ht="31.5" x14ac:dyDescent="0.25">
      <c r="A132" s="3">
        <v>129</v>
      </c>
      <c r="B132" s="5" t="s">
        <v>400</v>
      </c>
      <c r="C132" s="3" t="s">
        <v>401</v>
      </c>
      <c r="D132" s="11">
        <f>130</f>
        <v>130</v>
      </c>
      <c r="E132" s="4" t="s">
        <v>609</v>
      </c>
      <c r="F132" s="12" t="s">
        <v>610</v>
      </c>
      <c r="G132" s="14" t="s">
        <v>226</v>
      </c>
      <c r="H132" s="21" t="s">
        <v>152</v>
      </c>
      <c r="I132" s="8" t="s">
        <v>688</v>
      </c>
    </row>
    <row r="133" spans="1:9" ht="32.450000000000003" customHeight="1" x14ac:dyDescent="0.25">
      <c r="A133" s="3">
        <v>130</v>
      </c>
      <c r="B133" s="4" t="s">
        <v>393</v>
      </c>
      <c r="C133" s="3" t="s">
        <v>12</v>
      </c>
      <c r="D133" s="11">
        <v>131</v>
      </c>
      <c r="E133" s="4" t="s">
        <v>611</v>
      </c>
      <c r="F133" s="12" t="s">
        <v>612</v>
      </c>
      <c r="G133" s="14" t="s">
        <v>226</v>
      </c>
      <c r="H133" s="21" t="s">
        <v>114</v>
      </c>
      <c r="I133" s="8" t="s">
        <v>708</v>
      </c>
    </row>
    <row r="134" spans="1:9" ht="33.6" customHeight="1" x14ac:dyDescent="0.25">
      <c r="A134" s="3">
        <v>130</v>
      </c>
      <c r="B134" s="24" t="s">
        <v>402</v>
      </c>
      <c r="C134" s="3" t="s">
        <v>403</v>
      </c>
      <c r="D134" s="11">
        <v>131</v>
      </c>
      <c r="E134" s="4" t="s">
        <v>613</v>
      </c>
      <c r="F134" s="12" t="s">
        <v>555</v>
      </c>
      <c r="G134" s="14" t="s">
        <v>226</v>
      </c>
      <c r="H134" s="21" t="s">
        <v>174</v>
      </c>
      <c r="I134" s="8" t="s">
        <v>0</v>
      </c>
    </row>
    <row r="135" spans="1:9" ht="31.5" x14ac:dyDescent="0.25">
      <c r="A135" s="3">
        <f>132</f>
        <v>132</v>
      </c>
      <c r="B135" s="5" t="s">
        <v>742</v>
      </c>
      <c r="C135" s="3" t="s">
        <v>7</v>
      </c>
      <c r="D135" s="11">
        <v>133</v>
      </c>
      <c r="E135" s="4" t="s">
        <v>614</v>
      </c>
      <c r="F135" s="12" t="s">
        <v>1</v>
      </c>
      <c r="G135" s="14" t="s">
        <v>226</v>
      </c>
      <c r="H135" s="22" t="s">
        <v>141</v>
      </c>
      <c r="I135" s="8" t="s">
        <v>721</v>
      </c>
    </row>
    <row r="136" spans="1:9" ht="32.450000000000003" customHeight="1" x14ac:dyDescent="0.25">
      <c r="A136" s="3">
        <f>132</f>
        <v>132</v>
      </c>
      <c r="B136" s="5" t="s">
        <v>743</v>
      </c>
      <c r="C136" s="3" t="s">
        <v>7</v>
      </c>
      <c r="D136" s="11">
        <f>134</f>
        <v>134</v>
      </c>
      <c r="E136" s="5" t="s">
        <v>615</v>
      </c>
      <c r="F136" s="12" t="s">
        <v>447</v>
      </c>
      <c r="G136" s="14" t="s">
        <v>226</v>
      </c>
      <c r="H136" s="21" t="s">
        <v>164</v>
      </c>
      <c r="I136" s="8" t="s">
        <v>1</v>
      </c>
    </row>
    <row r="137" spans="1:9" ht="31.5" customHeight="1" x14ac:dyDescent="0.25">
      <c r="A137" s="3">
        <v>134</v>
      </c>
      <c r="B137" s="4" t="s">
        <v>404</v>
      </c>
      <c r="C137" s="3" t="s">
        <v>377</v>
      </c>
      <c r="D137" s="11">
        <f>134</f>
        <v>134</v>
      </c>
      <c r="E137" s="4" t="s">
        <v>616</v>
      </c>
      <c r="F137" s="12" t="s">
        <v>555</v>
      </c>
      <c r="G137" s="14" t="s">
        <v>226</v>
      </c>
      <c r="H137" s="21" t="s">
        <v>175</v>
      </c>
      <c r="I137" s="8" t="s">
        <v>0</v>
      </c>
    </row>
    <row r="138" spans="1:9" ht="31.5" x14ac:dyDescent="0.25">
      <c r="A138" s="3">
        <v>135</v>
      </c>
      <c r="B138" s="4" t="s">
        <v>392</v>
      </c>
      <c r="C138" s="3" t="s">
        <v>0</v>
      </c>
      <c r="D138" s="11">
        <v>136</v>
      </c>
      <c r="E138" s="4" t="s">
        <v>617</v>
      </c>
      <c r="F138" s="12" t="s">
        <v>550</v>
      </c>
      <c r="G138" s="14" t="s">
        <v>226</v>
      </c>
      <c r="H138" s="21" t="s">
        <v>239</v>
      </c>
      <c r="I138" s="8" t="s">
        <v>12</v>
      </c>
    </row>
    <row r="139" spans="1:9" ht="33" customHeight="1" x14ac:dyDescent="0.25">
      <c r="A139" s="25">
        <v>136</v>
      </c>
      <c r="B139" s="26" t="s">
        <v>405</v>
      </c>
      <c r="C139" s="25" t="s">
        <v>401</v>
      </c>
      <c r="D139" s="11">
        <v>136</v>
      </c>
      <c r="E139" s="4" t="s">
        <v>618</v>
      </c>
      <c r="F139" s="12" t="s">
        <v>619</v>
      </c>
      <c r="G139" s="14" t="s">
        <v>226</v>
      </c>
      <c r="H139" s="21" t="s">
        <v>129</v>
      </c>
      <c r="I139" s="8" t="s">
        <v>12</v>
      </c>
    </row>
    <row r="140" spans="1:9" ht="31.5" x14ac:dyDescent="0.25">
      <c r="A140" s="3">
        <v>137</v>
      </c>
      <c r="B140" s="4" t="s">
        <v>406</v>
      </c>
      <c r="C140" s="3" t="s">
        <v>408</v>
      </c>
      <c r="D140" s="11">
        <v>138</v>
      </c>
      <c r="E140" s="4" t="s">
        <v>620</v>
      </c>
      <c r="F140" s="12" t="s">
        <v>557</v>
      </c>
      <c r="G140" s="14" t="s">
        <v>226</v>
      </c>
      <c r="H140" s="21" t="s">
        <v>224</v>
      </c>
      <c r="I140" s="8" t="s">
        <v>12</v>
      </c>
    </row>
    <row r="141" spans="1:9" ht="35.450000000000003" customHeight="1" x14ac:dyDescent="0.25">
      <c r="A141" s="3">
        <v>138</v>
      </c>
      <c r="B141" s="4" t="s">
        <v>407</v>
      </c>
      <c r="C141" s="3" t="s">
        <v>12</v>
      </c>
      <c r="D141" s="11">
        <v>139</v>
      </c>
      <c r="E141" s="4" t="s">
        <v>621</v>
      </c>
      <c r="F141" s="12" t="s">
        <v>1</v>
      </c>
      <c r="G141" s="14" t="s">
        <v>226</v>
      </c>
      <c r="H141" s="21" t="s">
        <v>163</v>
      </c>
      <c r="I141" s="8" t="s">
        <v>1</v>
      </c>
    </row>
    <row r="142" spans="1:9" ht="37.15" customHeight="1" x14ac:dyDescent="0.25">
      <c r="A142" s="3">
        <v>139</v>
      </c>
      <c r="B142" s="4" t="s">
        <v>409</v>
      </c>
      <c r="C142" s="3" t="s">
        <v>410</v>
      </c>
      <c r="D142" s="11">
        <v>139</v>
      </c>
      <c r="E142" s="4" t="s">
        <v>622</v>
      </c>
      <c r="F142" s="12" t="s">
        <v>447</v>
      </c>
      <c r="G142" s="14" t="s">
        <v>226</v>
      </c>
      <c r="H142" s="21" t="s">
        <v>181</v>
      </c>
      <c r="I142" s="8" t="s">
        <v>667</v>
      </c>
    </row>
    <row r="143" spans="1:9" ht="31.5" x14ac:dyDescent="0.25">
      <c r="A143" s="3">
        <f>140</f>
        <v>140</v>
      </c>
      <c r="B143" s="4" t="s">
        <v>411</v>
      </c>
      <c r="C143" s="3" t="s">
        <v>408</v>
      </c>
      <c r="D143" s="11">
        <f>141</f>
        <v>141</v>
      </c>
      <c r="E143" s="4" t="s">
        <v>623</v>
      </c>
      <c r="F143" s="12" t="s">
        <v>624</v>
      </c>
      <c r="G143" s="14" t="s">
        <v>226</v>
      </c>
      <c r="H143" s="21" t="s">
        <v>167</v>
      </c>
      <c r="I143" s="8" t="s">
        <v>1</v>
      </c>
    </row>
    <row r="144" spans="1:9" ht="34.15" customHeight="1" x14ac:dyDescent="0.25">
      <c r="A144" s="3">
        <f>140</f>
        <v>140</v>
      </c>
      <c r="B144" s="4" t="s">
        <v>412</v>
      </c>
      <c r="C144" s="3" t="s">
        <v>0</v>
      </c>
      <c r="D144" s="11">
        <f>141</f>
        <v>141</v>
      </c>
      <c r="E144" s="4" t="s">
        <v>625</v>
      </c>
      <c r="F144" s="12" t="s">
        <v>452</v>
      </c>
      <c r="G144" s="14" t="s">
        <v>226</v>
      </c>
      <c r="H144" s="21" t="s">
        <v>268</v>
      </c>
      <c r="I144" s="8" t="s">
        <v>722</v>
      </c>
    </row>
    <row r="145" spans="1:9" ht="31.5" x14ac:dyDescent="0.25">
      <c r="A145" s="3">
        <f>140</f>
        <v>140</v>
      </c>
      <c r="B145" s="4" t="s">
        <v>413</v>
      </c>
      <c r="C145" s="3" t="s">
        <v>414</v>
      </c>
      <c r="D145" s="11">
        <f>143</f>
        <v>143</v>
      </c>
      <c r="E145" s="4" t="s">
        <v>626</v>
      </c>
      <c r="F145" s="12" t="s">
        <v>627</v>
      </c>
      <c r="G145" s="14" t="s">
        <v>226</v>
      </c>
      <c r="H145" s="21" t="s">
        <v>240</v>
      </c>
      <c r="I145" s="8" t="s">
        <v>698</v>
      </c>
    </row>
    <row r="146" spans="1:9" ht="33" customHeight="1" x14ac:dyDescent="0.25">
      <c r="A146" s="3">
        <v>144</v>
      </c>
      <c r="B146" s="4" t="s">
        <v>415</v>
      </c>
      <c r="C146" s="3" t="s">
        <v>416</v>
      </c>
      <c r="D146" s="11">
        <v>144</v>
      </c>
      <c r="E146" s="4" t="s">
        <v>628</v>
      </c>
      <c r="F146" s="12" t="s">
        <v>629</v>
      </c>
      <c r="G146" s="14" t="s">
        <v>226</v>
      </c>
      <c r="H146" s="21" t="s">
        <v>157</v>
      </c>
      <c r="I146" s="8" t="s">
        <v>1</v>
      </c>
    </row>
    <row r="147" spans="1:9" ht="31.5" x14ac:dyDescent="0.25">
      <c r="A147" s="3">
        <v>145</v>
      </c>
      <c r="B147" s="4" t="s">
        <v>417</v>
      </c>
      <c r="C147" s="3" t="s">
        <v>418</v>
      </c>
      <c r="D147" s="11">
        <v>144</v>
      </c>
      <c r="E147" s="24" t="s">
        <v>630</v>
      </c>
      <c r="F147" s="12" t="s">
        <v>562</v>
      </c>
      <c r="G147" s="14" t="s">
        <v>226</v>
      </c>
      <c r="H147" s="21" t="s">
        <v>241</v>
      </c>
      <c r="I147" s="8" t="s">
        <v>10</v>
      </c>
    </row>
    <row r="148" spans="1:9" ht="33" customHeight="1" x14ac:dyDescent="0.25">
      <c r="A148" s="3">
        <v>146</v>
      </c>
      <c r="B148" s="4" t="s">
        <v>419</v>
      </c>
      <c r="C148" s="3" t="s">
        <v>420</v>
      </c>
      <c r="D148" s="11">
        <v>146</v>
      </c>
      <c r="E148" s="4" t="s">
        <v>631</v>
      </c>
      <c r="F148" s="12" t="s">
        <v>1</v>
      </c>
      <c r="G148" s="14" t="s">
        <v>226</v>
      </c>
      <c r="H148" s="21" t="s">
        <v>242</v>
      </c>
      <c r="I148" s="8" t="s">
        <v>0</v>
      </c>
    </row>
    <row r="149" spans="1:9" ht="31.5" x14ac:dyDescent="0.25">
      <c r="A149" s="3">
        <v>147</v>
      </c>
      <c r="B149" s="4" t="s">
        <v>291</v>
      </c>
      <c r="C149" s="3" t="s">
        <v>12</v>
      </c>
      <c r="D149" s="11">
        <v>146</v>
      </c>
      <c r="E149" s="4" t="s">
        <v>632</v>
      </c>
      <c r="F149" s="12" t="s">
        <v>569</v>
      </c>
      <c r="G149" s="14" t="s">
        <v>226</v>
      </c>
      <c r="H149" s="21" t="s">
        <v>134</v>
      </c>
      <c r="I149" s="8" t="s">
        <v>1</v>
      </c>
    </row>
    <row r="150" spans="1:9" ht="33.6" customHeight="1" x14ac:dyDescent="0.25">
      <c r="A150" s="3">
        <v>148</v>
      </c>
      <c r="B150" s="4" t="s">
        <v>421</v>
      </c>
      <c r="C150" s="3" t="s">
        <v>420</v>
      </c>
      <c r="D150" s="11">
        <v>146</v>
      </c>
      <c r="E150" s="4" t="s">
        <v>633</v>
      </c>
      <c r="F150" s="12" t="s">
        <v>1</v>
      </c>
      <c r="G150" s="14" t="s">
        <v>226</v>
      </c>
      <c r="H150" s="21" t="s">
        <v>244</v>
      </c>
      <c r="I150" s="8" t="s">
        <v>10</v>
      </c>
    </row>
    <row r="151" spans="1:9" ht="31.5" x14ac:dyDescent="0.25">
      <c r="A151" s="3">
        <f>149</f>
        <v>149</v>
      </c>
      <c r="B151" s="4" t="s">
        <v>422</v>
      </c>
      <c r="C151" s="3" t="s">
        <v>423</v>
      </c>
      <c r="D151" s="11">
        <v>146</v>
      </c>
      <c r="E151" s="4" t="s">
        <v>168</v>
      </c>
      <c r="F151" s="12" t="s">
        <v>1</v>
      </c>
      <c r="G151" s="14" t="s">
        <v>226</v>
      </c>
      <c r="H151" s="21" t="s">
        <v>245</v>
      </c>
      <c r="I151" s="8" t="s">
        <v>11</v>
      </c>
    </row>
    <row r="152" spans="1:9" ht="33" customHeight="1" x14ac:dyDescent="0.25">
      <c r="A152" s="3">
        <f>149</f>
        <v>149</v>
      </c>
      <c r="B152" s="4" t="s">
        <v>424</v>
      </c>
      <c r="C152" s="3" t="s">
        <v>9</v>
      </c>
      <c r="D152" s="11">
        <v>149</v>
      </c>
      <c r="E152" s="4" t="s">
        <v>634</v>
      </c>
      <c r="F152" s="12" t="s">
        <v>636</v>
      </c>
      <c r="G152" s="14" t="s">
        <v>226</v>
      </c>
      <c r="H152" s="21" t="s">
        <v>246</v>
      </c>
      <c r="I152" s="8" t="s">
        <v>24</v>
      </c>
    </row>
    <row r="153" spans="1:9" ht="31.5" x14ac:dyDescent="0.25">
      <c r="A153" s="3">
        <f>151</f>
        <v>151</v>
      </c>
      <c r="B153" s="4" t="s">
        <v>425</v>
      </c>
      <c r="C153" s="3" t="s">
        <v>426</v>
      </c>
      <c r="D153" s="11">
        <v>149</v>
      </c>
      <c r="E153" s="4" t="s">
        <v>640</v>
      </c>
      <c r="F153" s="12" t="s">
        <v>638</v>
      </c>
      <c r="G153" s="14" t="s">
        <v>247</v>
      </c>
      <c r="H153" s="21" t="s">
        <v>248</v>
      </c>
      <c r="I153" s="8" t="s">
        <v>723</v>
      </c>
    </row>
    <row r="154" spans="1:9" ht="32.450000000000003" customHeight="1" x14ac:dyDescent="0.25">
      <c r="A154" s="3">
        <v>152</v>
      </c>
      <c r="B154" s="24" t="s">
        <v>427</v>
      </c>
      <c r="C154" s="3" t="s">
        <v>428</v>
      </c>
      <c r="D154" s="11">
        <v>149</v>
      </c>
      <c r="E154" s="4" t="s">
        <v>635</v>
      </c>
      <c r="F154" s="12" t="s">
        <v>639</v>
      </c>
      <c r="G154" s="14" t="s">
        <v>247</v>
      </c>
      <c r="H154" s="21" t="s">
        <v>724</v>
      </c>
      <c r="I154" s="8" t="s">
        <v>5</v>
      </c>
    </row>
    <row r="155" spans="1:9" ht="37.15" customHeight="1" x14ac:dyDescent="0.25">
      <c r="A155" s="3">
        <v>153</v>
      </c>
      <c r="B155" s="24" t="s">
        <v>429</v>
      </c>
      <c r="C155" s="3" t="s">
        <v>430</v>
      </c>
      <c r="D155" s="11">
        <v>152</v>
      </c>
      <c r="E155" s="4" t="s">
        <v>158</v>
      </c>
      <c r="F155" s="12" t="s">
        <v>529</v>
      </c>
      <c r="G155" s="14" t="s">
        <v>247</v>
      </c>
      <c r="H155" s="21" t="s">
        <v>116</v>
      </c>
      <c r="I155" s="8" t="s">
        <v>11</v>
      </c>
    </row>
    <row r="156" spans="1:9" ht="31.5" x14ac:dyDescent="0.25">
      <c r="A156" s="3">
        <f>154</f>
        <v>154</v>
      </c>
      <c r="B156" s="4" t="s">
        <v>431</v>
      </c>
      <c r="C156" s="3" t="s">
        <v>1</v>
      </c>
      <c r="D156" s="11">
        <v>152</v>
      </c>
      <c r="E156" s="4" t="s">
        <v>637</v>
      </c>
      <c r="F156" s="12" t="s">
        <v>1</v>
      </c>
      <c r="G156" s="14" t="s">
        <v>247</v>
      </c>
      <c r="H156" s="21" t="s">
        <v>249</v>
      </c>
      <c r="I156" s="8" t="s">
        <v>5</v>
      </c>
    </row>
    <row r="157" spans="1:9" ht="33" customHeight="1" x14ac:dyDescent="0.25">
      <c r="A157" s="3">
        <v>154</v>
      </c>
      <c r="B157" s="4" t="s">
        <v>432</v>
      </c>
      <c r="C157" s="3" t="s">
        <v>433</v>
      </c>
      <c r="D157" s="11">
        <v>152</v>
      </c>
      <c r="E157" s="4" t="s">
        <v>183</v>
      </c>
      <c r="F157" s="12" t="s">
        <v>27</v>
      </c>
      <c r="G157" s="14" t="s">
        <v>247</v>
      </c>
      <c r="H157" s="20" t="s">
        <v>250</v>
      </c>
      <c r="I157" s="8" t="s">
        <v>7</v>
      </c>
    </row>
    <row r="158" spans="1:9" ht="31.5" x14ac:dyDescent="0.25">
      <c r="A158" s="3">
        <f>156</f>
        <v>156</v>
      </c>
      <c r="B158" s="4" t="s">
        <v>434</v>
      </c>
      <c r="C158" s="3" t="s">
        <v>0</v>
      </c>
      <c r="D158" s="11">
        <f>155</f>
        <v>155</v>
      </c>
      <c r="E158" s="4" t="s">
        <v>642</v>
      </c>
      <c r="F158" s="12" t="s">
        <v>0</v>
      </c>
      <c r="G158" s="14" t="s">
        <v>247</v>
      </c>
      <c r="H158" s="21" t="s">
        <v>231</v>
      </c>
      <c r="I158" s="8" t="s">
        <v>725</v>
      </c>
    </row>
    <row r="159" spans="1:9" ht="43.15" customHeight="1" x14ac:dyDescent="0.25">
      <c r="A159" s="3">
        <v>156</v>
      </c>
      <c r="B159" s="4" t="s">
        <v>435</v>
      </c>
      <c r="C159" s="3" t="s">
        <v>0</v>
      </c>
      <c r="D159" s="11">
        <f>155</f>
        <v>155</v>
      </c>
      <c r="E159" s="4" t="s">
        <v>643</v>
      </c>
      <c r="F159" s="12" t="s">
        <v>1</v>
      </c>
      <c r="G159" s="14" t="s">
        <v>247</v>
      </c>
      <c r="H159" s="21" t="s">
        <v>96</v>
      </c>
      <c r="I159" s="8" t="s">
        <v>1</v>
      </c>
    </row>
    <row r="160" spans="1:9" ht="31.5" x14ac:dyDescent="0.25">
      <c r="A160" s="3">
        <v>158</v>
      </c>
      <c r="B160" s="4" t="s">
        <v>436</v>
      </c>
      <c r="C160" s="3" t="s">
        <v>437</v>
      </c>
      <c r="D160" s="11">
        <v>157</v>
      </c>
      <c r="E160" s="4" t="s">
        <v>641</v>
      </c>
      <c r="F160" s="12" t="s">
        <v>627</v>
      </c>
      <c r="G160" s="14" t="s">
        <v>247</v>
      </c>
      <c r="H160" s="21" t="s">
        <v>179</v>
      </c>
      <c r="I160" s="8" t="s">
        <v>5</v>
      </c>
    </row>
    <row r="161" spans="1:9" ht="33" customHeight="1" x14ac:dyDescent="0.25">
      <c r="A161" s="3">
        <v>159</v>
      </c>
      <c r="B161" s="4" t="s">
        <v>439</v>
      </c>
      <c r="C161" s="3" t="s">
        <v>438</v>
      </c>
      <c r="D161" s="11">
        <v>157</v>
      </c>
      <c r="E161" s="5" t="s">
        <v>644</v>
      </c>
      <c r="F161" s="12" t="s">
        <v>463</v>
      </c>
      <c r="G161" s="14" t="s">
        <v>247</v>
      </c>
      <c r="H161" s="21" t="s">
        <v>192</v>
      </c>
      <c r="I161" s="8" t="s">
        <v>726</v>
      </c>
    </row>
    <row r="162" spans="1:9" ht="31.5" x14ac:dyDescent="0.25">
      <c r="A162" s="3">
        <f>160</f>
        <v>160</v>
      </c>
      <c r="B162" s="4" t="s">
        <v>440</v>
      </c>
      <c r="C162" s="3" t="s">
        <v>410</v>
      </c>
      <c r="D162" s="11">
        <v>157</v>
      </c>
      <c r="E162" s="4" t="s">
        <v>645</v>
      </c>
      <c r="F162" s="12" t="s">
        <v>463</v>
      </c>
      <c r="G162" s="14" t="s">
        <v>247</v>
      </c>
      <c r="H162" s="22" t="s">
        <v>233</v>
      </c>
      <c r="I162" s="8" t="s">
        <v>727</v>
      </c>
    </row>
    <row r="163" spans="1:9" ht="45" customHeight="1" x14ac:dyDescent="0.25">
      <c r="A163" s="3">
        <f>160</f>
        <v>160</v>
      </c>
      <c r="B163" s="24" t="s">
        <v>441</v>
      </c>
      <c r="C163" s="3" t="s">
        <v>438</v>
      </c>
      <c r="D163" s="11">
        <v>157</v>
      </c>
      <c r="E163" s="4" t="s">
        <v>646</v>
      </c>
      <c r="F163" s="12" t="s">
        <v>0</v>
      </c>
      <c r="G163" s="14" t="s">
        <v>247</v>
      </c>
      <c r="H163" s="21" t="s">
        <v>153</v>
      </c>
      <c r="I163" s="8" t="s">
        <v>1</v>
      </c>
    </row>
    <row r="164" spans="1:9" ht="31.5" x14ac:dyDescent="0.25">
      <c r="A164" s="3">
        <v>162</v>
      </c>
      <c r="B164" s="24" t="s">
        <v>744</v>
      </c>
      <c r="C164" s="3" t="s">
        <v>24</v>
      </c>
      <c r="D164" s="11">
        <v>157</v>
      </c>
      <c r="E164" s="5" t="s">
        <v>648</v>
      </c>
      <c r="F164" s="12" t="s">
        <v>562</v>
      </c>
      <c r="G164" s="14" t="s">
        <v>247</v>
      </c>
      <c r="H164" s="21" t="s">
        <v>728</v>
      </c>
      <c r="I164" s="8" t="s">
        <v>729</v>
      </c>
    </row>
    <row r="165" spans="1:9" ht="32.450000000000003" customHeight="1" x14ac:dyDescent="0.25">
      <c r="A165" s="3">
        <f>163</f>
        <v>163</v>
      </c>
      <c r="B165" s="4" t="s">
        <v>442</v>
      </c>
      <c r="C165" s="3" t="s">
        <v>443</v>
      </c>
      <c r="D165" s="11">
        <v>157</v>
      </c>
      <c r="E165" s="4" t="s">
        <v>647</v>
      </c>
      <c r="F165" s="12" t="s">
        <v>463</v>
      </c>
      <c r="G165" s="14" t="s">
        <v>247</v>
      </c>
      <c r="H165" s="20" t="s">
        <v>252</v>
      </c>
      <c r="I165" s="8" t="s">
        <v>5</v>
      </c>
    </row>
    <row r="166" spans="1:9" ht="40.15" customHeight="1" x14ac:dyDescent="0.25">
      <c r="A166" s="3">
        <f>163</f>
        <v>163</v>
      </c>
      <c r="B166" s="4" t="s">
        <v>444</v>
      </c>
      <c r="C166" s="3" t="s">
        <v>420</v>
      </c>
      <c r="D166" s="11">
        <v>163</v>
      </c>
      <c r="E166" s="4" t="s">
        <v>178</v>
      </c>
      <c r="F166" s="12" t="s">
        <v>12</v>
      </c>
      <c r="G166" s="14" t="s">
        <v>247</v>
      </c>
      <c r="H166" s="21" t="s">
        <v>730</v>
      </c>
      <c r="I166" s="8" t="s">
        <v>5</v>
      </c>
    </row>
    <row r="167" spans="1:9" ht="31.5" x14ac:dyDescent="0.25">
      <c r="A167" s="3">
        <f>165</f>
        <v>165</v>
      </c>
      <c r="B167" s="4" t="s">
        <v>71</v>
      </c>
      <c r="C167" s="3" t="s">
        <v>26</v>
      </c>
      <c r="D167" s="11">
        <v>164</v>
      </c>
      <c r="E167" s="4" t="s">
        <v>649</v>
      </c>
      <c r="F167" s="12" t="s">
        <v>650</v>
      </c>
      <c r="G167" s="14" t="s">
        <v>247</v>
      </c>
      <c r="H167" s="28" t="s">
        <v>731</v>
      </c>
      <c r="I167" s="8" t="s">
        <v>5</v>
      </c>
    </row>
    <row r="168" spans="1:9" ht="34.15" customHeight="1" x14ac:dyDescent="0.25">
      <c r="A168" s="3">
        <f>165</f>
        <v>165</v>
      </c>
      <c r="B168" s="4" t="s">
        <v>445</v>
      </c>
      <c r="C168" s="3" t="s">
        <v>438</v>
      </c>
      <c r="D168" s="11">
        <f>165</f>
        <v>165</v>
      </c>
      <c r="E168" s="4" t="s">
        <v>464</v>
      </c>
      <c r="F168" s="12" t="s">
        <v>1</v>
      </c>
      <c r="G168" s="14" t="s">
        <v>247</v>
      </c>
      <c r="H168" s="21" t="s">
        <v>253</v>
      </c>
      <c r="I168" s="8" t="s">
        <v>9</v>
      </c>
    </row>
    <row r="169" spans="1:9" ht="31.5" x14ac:dyDescent="0.25">
      <c r="A169" s="3">
        <v>167</v>
      </c>
      <c r="B169" s="4" t="s">
        <v>446</v>
      </c>
      <c r="C169" s="3" t="s">
        <v>447</v>
      </c>
      <c r="D169" s="11">
        <v>166</v>
      </c>
      <c r="E169" s="4" t="s">
        <v>651</v>
      </c>
      <c r="F169" s="12" t="s">
        <v>12</v>
      </c>
      <c r="G169" s="14" t="s">
        <v>247</v>
      </c>
      <c r="H169" s="21" t="s">
        <v>670</v>
      </c>
      <c r="I169" s="8" t="s">
        <v>24</v>
      </c>
    </row>
    <row r="170" spans="1:9" ht="30.6" customHeight="1" x14ac:dyDescent="0.25">
      <c r="A170" s="3">
        <v>167</v>
      </c>
      <c r="B170" s="4" t="s">
        <v>448</v>
      </c>
      <c r="C170" s="3" t="s">
        <v>449</v>
      </c>
      <c r="D170" s="11">
        <v>166</v>
      </c>
      <c r="E170" s="4" t="s">
        <v>652</v>
      </c>
      <c r="F170" s="12" t="s">
        <v>1</v>
      </c>
      <c r="G170" s="14" t="s">
        <v>247</v>
      </c>
      <c r="H170" s="21" t="s">
        <v>173</v>
      </c>
      <c r="I170" s="8" t="s">
        <v>0</v>
      </c>
    </row>
    <row r="171" spans="1:9" ht="31.5" x14ac:dyDescent="0.25">
      <c r="A171" s="3">
        <f>167</f>
        <v>167</v>
      </c>
      <c r="B171" s="24" t="s">
        <v>450</v>
      </c>
      <c r="C171" s="3" t="s">
        <v>0</v>
      </c>
      <c r="D171" s="11">
        <v>168</v>
      </c>
      <c r="E171" s="4" t="s">
        <v>483</v>
      </c>
      <c r="F171" s="12" t="s">
        <v>1</v>
      </c>
      <c r="G171" s="14" t="s">
        <v>247</v>
      </c>
      <c r="H171" s="21" t="s">
        <v>255</v>
      </c>
      <c r="I171" s="8" t="s">
        <v>8</v>
      </c>
    </row>
    <row r="172" spans="1:9" ht="33" customHeight="1" x14ac:dyDescent="0.25">
      <c r="A172" s="3">
        <f>169</f>
        <v>169</v>
      </c>
      <c r="B172" s="4" t="s">
        <v>451</v>
      </c>
      <c r="C172" s="3" t="s">
        <v>452</v>
      </c>
      <c r="D172" s="11">
        <v>168</v>
      </c>
      <c r="E172" s="4" t="s">
        <v>653</v>
      </c>
      <c r="F172" s="12" t="s">
        <v>423</v>
      </c>
      <c r="G172" s="14" t="s">
        <v>247</v>
      </c>
      <c r="H172" s="20" t="s">
        <v>256</v>
      </c>
      <c r="I172" s="8" t="s">
        <v>1</v>
      </c>
    </row>
    <row r="173" spans="1:9" ht="31.5" x14ac:dyDescent="0.25">
      <c r="A173" s="3">
        <f>169</f>
        <v>169</v>
      </c>
      <c r="B173" s="4" t="s">
        <v>453</v>
      </c>
      <c r="C173" s="3" t="s">
        <v>452</v>
      </c>
      <c r="D173" s="11">
        <v>168</v>
      </c>
      <c r="E173" s="5" t="s">
        <v>750</v>
      </c>
      <c r="F173" s="12" t="s">
        <v>0</v>
      </c>
      <c r="G173" s="14" t="s">
        <v>247</v>
      </c>
      <c r="H173" s="21" t="s">
        <v>151</v>
      </c>
      <c r="I173" s="8" t="s">
        <v>19</v>
      </c>
    </row>
    <row r="174" spans="1:9" ht="33" customHeight="1" x14ac:dyDescent="0.25">
      <c r="A174" s="3">
        <v>170</v>
      </c>
      <c r="B174" s="24" t="s">
        <v>454</v>
      </c>
      <c r="C174" s="3" t="s">
        <v>0</v>
      </c>
      <c r="D174" s="11">
        <v>171</v>
      </c>
      <c r="E174" s="24" t="s">
        <v>654</v>
      </c>
      <c r="F174" s="12" t="s">
        <v>655</v>
      </c>
      <c r="G174" s="14" t="s">
        <v>247</v>
      </c>
      <c r="H174" s="21" t="s">
        <v>180</v>
      </c>
      <c r="I174" s="8" t="s">
        <v>0</v>
      </c>
    </row>
    <row r="175" spans="1:9" ht="31.5" x14ac:dyDescent="0.25">
      <c r="A175" s="3">
        <f>172</f>
        <v>172</v>
      </c>
      <c r="B175" s="4" t="s">
        <v>455</v>
      </c>
      <c r="C175" s="3" t="s">
        <v>1</v>
      </c>
      <c r="D175" s="11">
        <v>172</v>
      </c>
      <c r="E175" s="4" t="s">
        <v>656</v>
      </c>
      <c r="F175" s="12" t="s">
        <v>0</v>
      </c>
      <c r="G175" s="14" t="s">
        <v>247</v>
      </c>
      <c r="H175" s="21" t="s">
        <v>259</v>
      </c>
      <c r="I175" s="8" t="s">
        <v>13</v>
      </c>
    </row>
    <row r="176" spans="1:9" ht="33" customHeight="1" x14ac:dyDescent="0.25">
      <c r="A176" s="3">
        <f>173</f>
        <v>173</v>
      </c>
      <c r="B176" s="4" t="s">
        <v>456</v>
      </c>
      <c r="C176" s="3" t="s">
        <v>457</v>
      </c>
      <c r="D176" s="11">
        <f>173</f>
        <v>173</v>
      </c>
      <c r="E176" s="4" t="s">
        <v>657</v>
      </c>
      <c r="F176" s="12" t="s">
        <v>0</v>
      </c>
      <c r="G176" s="14" t="s">
        <v>247</v>
      </c>
      <c r="H176" s="21" t="s">
        <v>260</v>
      </c>
      <c r="I176" s="8" t="s">
        <v>26</v>
      </c>
    </row>
    <row r="177" spans="1:9" ht="31.5" x14ac:dyDescent="0.25">
      <c r="A177" s="3">
        <f>173</f>
        <v>173</v>
      </c>
      <c r="B177" s="4" t="s">
        <v>458</v>
      </c>
      <c r="C177" s="3" t="s">
        <v>1</v>
      </c>
      <c r="D177" s="11">
        <v>173</v>
      </c>
      <c r="E177" s="4" t="s">
        <v>658</v>
      </c>
      <c r="F177" s="12" t="s">
        <v>0</v>
      </c>
      <c r="G177" s="14" t="s">
        <v>247</v>
      </c>
      <c r="H177" s="21" t="s">
        <v>190</v>
      </c>
      <c r="I177" s="8" t="s">
        <v>0</v>
      </c>
    </row>
    <row r="178" spans="1:9" ht="30" customHeight="1" x14ac:dyDescent="0.25">
      <c r="A178" s="3">
        <f>173</f>
        <v>173</v>
      </c>
      <c r="B178" s="4" t="s">
        <v>459</v>
      </c>
      <c r="C178" s="3" t="s">
        <v>408</v>
      </c>
      <c r="D178" s="11">
        <f>175</f>
        <v>175</v>
      </c>
      <c r="E178" s="4" t="s">
        <v>659</v>
      </c>
      <c r="F178" s="12" t="s">
        <v>0</v>
      </c>
      <c r="G178" s="14" t="s">
        <v>247</v>
      </c>
      <c r="H178" s="20" t="s">
        <v>166</v>
      </c>
      <c r="I178" s="8" t="s">
        <v>12</v>
      </c>
    </row>
    <row r="179" spans="1:9" ht="48" customHeight="1" x14ac:dyDescent="0.25">
      <c r="A179" s="3">
        <v>176</v>
      </c>
      <c r="B179" s="4" t="s">
        <v>67</v>
      </c>
      <c r="C179" s="3" t="s">
        <v>18</v>
      </c>
      <c r="D179" s="11">
        <v>175</v>
      </c>
      <c r="E179" s="4" t="s">
        <v>740</v>
      </c>
      <c r="F179" s="12" t="s">
        <v>739</v>
      </c>
      <c r="G179" s="14" t="s">
        <v>247</v>
      </c>
      <c r="H179" s="21" t="s">
        <v>732</v>
      </c>
      <c r="I179" s="8" t="s">
        <v>698</v>
      </c>
    </row>
    <row r="180" spans="1:9" ht="31.5" x14ac:dyDescent="0.25">
      <c r="A180" s="3">
        <v>177</v>
      </c>
      <c r="B180" s="4" t="s">
        <v>460</v>
      </c>
      <c r="C180" s="3" t="s">
        <v>423</v>
      </c>
      <c r="D180" s="11">
        <v>175</v>
      </c>
      <c r="E180" s="24" t="s">
        <v>660</v>
      </c>
      <c r="F180" s="12" t="s">
        <v>479</v>
      </c>
      <c r="G180" s="14" t="s">
        <v>247</v>
      </c>
      <c r="H180" s="21" t="s">
        <v>159</v>
      </c>
      <c r="I180" s="8" t="s">
        <v>1</v>
      </c>
    </row>
    <row r="181" spans="1:9" ht="28.9" customHeight="1" x14ac:dyDescent="0.25">
      <c r="A181" s="3">
        <f>177</f>
        <v>177</v>
      </c>
      <c r="B181" s="4" t="s">
        <v>461</v>
      </c>
      <c r="C181" s="3" t="s">
        <v>423</v>
      </c>
      <c r="D181" s="11">
        <v>178</v>
      </c>
      <c r="E181" s="4" t="s">
        <v>173</v>
      </c>
      <c r="F181" s="12" t="s">
        <v>0</v>
      </c>
      <c r="G181" s="14" t="s">
        <v>247</v>
      </c>
      <c r="H181" s="21" t="s">
        <v>191</v>
      </c>
      <c r="I181" s="8" t="s">
        <v>695</v>
      </c>
    </row>
    <row r="182" spans="1:9" ht="31.5" x14ac:dyDescent="0.25">
      <c r="A182" s="3">
        <v>179</v>
      </c>
      <c r="B182" s="4" t="s">
        <v>462</v>
      </c>
      <c r="C182" s="3" t="s">
        <v>463</v>
      </c>
      <c r="D182" s="11">
        <f>179</f>
        <v>179</v>
      </c>
      <c r="E182" s="4" t="s">
        <v>187</v>
      </c>
      <c r="F182" s="12" t="s">
        <v>18</v>
      </c>
      <c r="G182" s="14" t="s">
        <v>247</v>
      </c>
      <c r="H182" s="21" t="s">
        <v>169</v>
      </c>
      <c r="I182" s="8" t="s">
        <v>721</v>
      </c>
    </row>
    <row r="183" spans="1:9" ht="32.450000000000003" customHeight="1" x14ac:dyDescent="0.25">
      <c r="A183" s="3">
        <v>181</v>
      </c>
      <c r="B183" s="4" t="s">
        <v>464</v>
      </c>
      <c r="C183" s="3" t="s">
        <v>420</v>
      </c>
      <c r="D183" s="11">
        <f>179</f>
        <v>179</v>
      </c>
      <c r="E183" s="4" t="s">
        <v>175</v>
      </c>
      <c r="F183" s="12" t="s">
        <v>0</v>
      </c>
      <c r="G183" s="14" t="s">
        <v>247</v>
      </c>
      <c r="H183" s="21" t="s">
        <v>261</v>
      </c>
      <c r="I183" s="8" t="s">
        <v>733</v>
      </c>
    </row>
    <row r="184" spans="1:9" ht="33.6" customHeight="1" x14ac:dyDescent="0.25">
      <c r="A184" s="3">
        <v>182</v>
      </c>
      <c r="B184" s="5" t="s">
        <v>465</v>
      </c>
      <c r="C184" s="3" t="s">
        <v>428</v>
      </c>
      <c r="D184" s="11">
        <f>179</f>
        <v>179</v>
      </c>
      <c r="E184" s="4" t="s">
        <v>661</v>
      </c>
      <c r="F184" s="12" t="s">
        <v>664</v>
      </c>
      <c r="G184" s="14" t="s">
        <v>247</v>
      </c>
      <c r="H184" s="21" t="s">
        <v>262</v>
      </c>
      <c r="I184" s="8" t="s">
        <v>0</v>
      </c>
    </row>
    <row r="185" spans="1:9" ht="31.5" x14ac:dyDescent="0.25">
      <c r="A185" s="3">
        <v>183</v>
      </c>
      <c r="B185" s="4" t="s">
        <v>466</v>
      </c>
      <c r="C185" s="3" t="s">
        <v>467</v>
      </c>
      <c r="D185" s="11">
        <f>179</f>
        <v>179</v>
      </c>
      <c r="E185" s="4" t="s">
        <v>662</v>
      </c>
      <c r="F185" s="12" t="s">
        <v>4</v>
      </c>
      <c r="G185" s="14" t="s">
        <v>247</v>
      </c>
      <c r="H185" s="21" t="s">
        <v>263</v>
      </c>
      <c r="I185" s="8" t="s">
        <v>0</v>
      </c>
    </row>
    <row r="186" spans="1:9" ht="40.15" customHeight="1" x14ac:dyDescent="0.25">
      <c r="A186" s="3">
        <f>184</f>
        <v>184</v>
      </c>
      <c r="B186" s="4" t="s">
        <v>468</v>
      </c>
      <c r="C186" s="3" t="s">
        <v>428</v>
      </c>
      <c r="D186" s="11">
        <v>183</v>
      </c>
      <c r="E186" s="4" t="s">
        <v>663</v>
      </c>
      <c r="F186" s="12" t="s">
        <v>452</v>
      </c>
      <c r="G186" s="14" t="s">
        <v>247</v>
      </c>
      <c r="H186" s="21" t="s">
        <v>264</v>
      </c>
      <c r="I186" s="8" t="s">
        <v>729</v>
      </c>
    </row>
    <row r="187" spans="1:9" ht="32.450000000000003" customHeight="1" x14ac:dyDescent="0.25">
      <c r="A187" s="3">
        <v>185</v>
      </c>
      <c r="B187" s="4" t="s">
        <v>469</v>
      </c>
      <c r="C187" s="3" t="s">
        <v>470</v>
      </c>
      <c r="D187" s="11">
        <v>184</v>
      </c>
      <c r="E187" s="4" t="s">
        <v>186</v>
      </c>
      <c r="F187" s="12" t="s">
        <v>20</v>
      </c>
      <c r="G187" s="14" t="s">
        <v>247</v>
      </c>
      <c r="H187" s="21" t="s">
        <v>734</v>
      </c>
      <c r="I187" s="8" t="s">
        <v>0</v>
      </c>
    </row>
    <row r="188" spans="1:9" ht="31.5" x14ac:dyDescent="0.25">
      <c r="A188" s="3">
        <f>186</f>
        <v>186</v>
      </c>
      <c r="B188" s="4" t="s">
        <v>471</v>
      </c>
      <c r="C188" s="3" t="s">
        <v>472</v>
      </c>
      <c r="D188" s="11">
        <v>184</v>
      </c>
      <c r="E188" s="4" t="s">
        <v>170</v>
      </c>
      <c r="F188" s="12" t="s">
        <v>665</v>
      </c>
      <c r="G188" s="14" t="s">
        <v>247</v>
      </c>
      <c r="H188" s="21" t="s">
        <v>735</v>
      </c>
      <c r="I188" s="8" t="s">
        <v>694</v>
      </c>
    </row>
    <row r="189" spans="1:9" ht="42.6" customHeight="1" x14ac:dyDescent="0.25">
      <c r="A189" s="3">
        <f>186</f>
        <v>186</v>
      </c>
      <c r="B189" s="4" t="s">
        <v>473</v>
      </c>
      <c r="C189" s="3" t="s">
        <v>474</v>
      </c>
      <c r="D189" s="11">
        <v>186</v>
      </c>
      <c r="E189" s="4" t="s">
        <v>666</v>
      </c>
      <c r="F189" s="12" t="s">
        <v>11</v>
      </c>
      <c r="G189" s="14" t="s">
        <v>247</v>
      </c>
      <c r="H189" s="22" t="s">
        <v>144</v>
      </c>
      <c r="I189" s="8" t="s">
        <v>736</v>
      </c>
    </row>
    <row r="190" spans="1:9" ht="31.5" x14ac:dyDescent="0.25">
      <c r="A190" s="3">
        <v>188</v>
      </c>
      <c r="B190" s="4" t="s">
        <v>475</v>
      </c>
      <c r="C190" s="3" t="s">
        <v>26</v>
      </c>
      <c r="D190" s="11">
        <v>186</v>
      </c>
      <c r="E190" s="4" t="s">
        <v>191</v>
      </c>
      <c r="F190" s="12" t="s">
        <v>17</v>
      </c>
      <c r="G190" s="14" t="s">
        <v>247</v>
      </c>
      <c r="H190" s="21" t="s">
        <v>265</v>
      </c>
      <c r="I190" s="8" t="s">
        <v>706</v>
      </c>
    </row>
    <row r="191" spans="1:9" ht="32.450000000000003" customHeight="1" x14ac:dyDescent="0.25">
      <c r="A191" s="3">
        <v>189</v>
      </c>
      <c r="B191" s="4" t="s">
        <v>476</v>
      </c>
      <c r="C191" s="3" t="s">
        <v>447</v>
      </c>
      <c r="D191" s="11">
        <f>188</f>
        <v>188</v>
      </c>
      <c r="E191" s="4" t="s">
        <v>668</v>
      </c>
      <c r="F191" s="12" t="s">
        <v>10</v>
      </c>
      <c r="G191" s="14" t="s">
        <v>247</v>
      </c>
      <c r="H191" s="21" t="s">
        <v>266</v>
      </c>
      <c r="I191" s="8" t="s">
        <v>8</v>
      </c>
    </row>
    <row r="192" spans="1:9" ht="31.5" x14ac:dyDescent="0.25">
      <c r="A192" s="3">
        <f>189</f>
        <v>189</v>
      </c>
      <c r="B192" s="4" t="s">
        <v>477</v>
      </c>
      <c r="C192" s="3" t="s">
        <v>478</v>
      </c>
      <c r="D192" s="11">
        <v>189</v>
      </c>
      <c r="E192" s="4" t="s">
        <v>188</v>
      </c>
      <c r="F192" s="12" t="s">
        <v>189</v>
      </c>
      <c r="G192" s="14" t="s">
        <v>247</v>
      </c>
      <c r="H192" s="21" t="s">
        <v>267</v>
      </c>
      <c r="I192" s="8" t="s">
        <v>10</v>
      </c>
    </row>
    <row r="193" spans="1:9" ht="31.5" x14ac:dyDescent="0.25">
      <c r="A193" s="3">
        <v>191</v>
      </c>
      <c r="B193" s="4" t="s">
        <v>480</v>
      </c>
      <c r="C193" s="3" t="s">
        <v>479</v>
      </c>
      <c r="D193" s="11">
        <v>189</v>
      </c>
      <c r="E193" s="4" t="s">
        <v>669</v>
      </c>
      <c r="F193" s="12" t="s">
        <v>12</v>
      </c>
      <c r="G193" s="14" t="s">
        <v>247</v>
      </c>
      <c r="H193" s="21" t="s">
        <v>737</v>
      </c>
      <c r="I193" s="8" t="s">
        <v>729</v>
      </c>
    </row>
    <row r="194" spans="1:9" ht="33" customHeight="1" x14ac:dyDescent="0.25">
      <c r="A194" s="3">
        <v>192</v>
      </c>
      <c r="B194" s="24" t="s">
        <v>481</v>
      </c>
      <c r="C194" s="3" t="s">
        <v>482</v>
      </c>
      <c r="D194" s="11">
        <v>189</v>
      </c>
      <c r="E194" s="4" t="s">
        <v>670</v>
      </c>
      <c r="F194" s="12" t="s">
        <v>24</v>
      </c>
      <c r="G194" s="14" t="s">
        <v>247</v>
      </c>
      <c r="H194" s="21" t="s">
        <v>171</v>
      </c>
      <c r="I194" s="8" t="s">
        <v>0</v>
      </c>
    </row>
    <row r="195" spans="1:9" ht="31.5" x14ac:dyDescent="0.25">
      <c r="A195" s="3">
        <f>192</f>
        <v>192</v>
      </c>
      <c r="B195" s="4" t="s">
        <v>475</v>
      </c>
      <c r="C195" s="3" t="s">
        <v>26</v>
      </c>
      <c r="D195" s="11">
        <v>192</v>
      </c>
      <c r="E195" s="4" t="s">
        <v>184</v>
      </c>
      <c r="F195" s="12" t="s">
        <v>1</v>
      </c>
      <c r="G195" s="14" t="s">
        <v>247</v>
      </c>
      <c r="H195" s="22" t="s">
        <v>168</v>
      </c>
      <c r="I195" s="8" t="s">
        <v>667</v>
      </c>
    </row>
    <row r="196" spans="1:9" ht="30.6" customHeight="1" x14ac:dyDescent="0.25">
      <c r="A196" s="3">
        <f>194</f>
        <v>194</v>
      </c>
      <c r="B196" s="4" t="s">
        <v>483</v>
      </c>
      <c r="C196" s="3" t="s">
        <v>1</v>
      </c>
      <c r="D196" s="11">
        <v>193</v>
      </c>
      <c r="E196" s="5" t="s">
        <v>749</v>
      </c>
      <c r="F196" s="12" t="s">
        <v>4</v>
      </c>
      <c r="G196" s="14" t="s">
        <v>247</v>
      </c>
      <c r="H196" s="21" t="s">
        <v>269</v>
      </c>
      <c r="I196" s="8" t="s">
        <v>12</v>
      </c>
    </row>
    <row r="197" spans="1:9" ht="37.9" customHeight="1" x14ac:dyDescent="0.25">
      <c r="A197" s="3">
        <f>195</f>
        <v>195</v>
      </c>
      <c r="B197" s="4" t="s">
        <v>484</v>
      </c>
      <c r="C197" s="3" t="s">
        <v>485</v>
      </c>
      <c r="D197" s="11">
        <v>194</v>
      </c>
      <c r="E197" s="4" t="s">
        <v>671</v>
      </c>
      <c r="F197" s="12" t="s">
        <v>12</v>
      </c>
      <c r="G197" s="14" t="s">
        <v>247</v>
      </c>
      <c r="H197" s="21" t="s">
        <v>177</v>
      </c>
      <c r="I197" s="8" t="s">
        <v>25</v>
      </c>
    </row>
    <row r="198" spans="1:9" ht="31.5" x14ac:dyDescent="0.25">
      <c r="A198" s="3">
        <v>196</v>
      </c>
      <c r="B198" s="5" t="s">
        <v>741</v>
      </c>
      <c r="C198" s="3" t="s">
        <v>486</v>
      </c>
      <c r="D198" s="11">
        <v>194</v>
      </c>
      <c r="E198" s="4" t="s">
        <v>672</v>
      </c>
      <c r="F198" s="12" t="s">
        <v>4</v>
      </c>
      <c r="G198" s="14" t="s">
        <v>247</v>
      </c>
      <c r="H198" s="21" t="s">
        <v>148</v>
      </c>
      <c r="I198" s="8" t="s">
        <v>0</v>
      </c>
    </row>
    <row r="199" spans="1:9" ht="33" customHeight="1" x14ac:dyDescent="0.25">
      <c r="A199" s="3">
        <v>197</v>
      </c>
      <c r="B199" s="4" t="s">
        <v>487</v>
      </c>
      <c r="C199" s="3" t="s">
        <v>12</v>
      </c>
      <c r="D199" s="11">
        <v>194</v>
      </c>
      <c r="E199" s="4" t="s">
        <v>673</v>
      </c>
      <c r="F199" s="12" t="s">
        <v>674</v>
      </c>
      <c r="G199" s="14" t="s">
        <v>247</v>
      </c>
      <c r="H199" s="22" t="s">
        <v>243</v>
      </c>
      <c r="I199" s="8" t="s">
        <v>708</v>
      </c>
    </row>
    <row r="200" spans="1:9" ht="31.5" x14ac:dyDescent="0.25">
      <c r="A200" s="3">
        <v>198</v>
      </c>
      <c r="B200" s="24" t="s">
        <v>488</v>
      </c>
      <c r="C200" s="3" t="s">
        <v>489</v>
      </c>
      <c r="D200" s="11">
        <v>197</v>
      </c>
      <c r="E200" s="4" t="s">
        <v>675</v>
      </c>
      <c r="F200" s="12" t="s">
        <v>9</v>
      </c>
      <c r="G200" s="14" t="s">
        <v>247</v>
      </c>
      <c r="H200" s="21" t="s">
        <v>270</v>
      </c>
      <c r="I200" s="8" t="s">
        <v>8</v>
      </c>
    </row>
    <row r="201" spans="1:9" ht="33.6" customHeight="1" thickBot="1" x14ac:dyDescent="0.3">
      <c r="A201" s="3">
        <v>199</v>
      </c>
      <c r="B201" s="24" t="s">
        <v>745</v>
      </c>
      <c r="C201" s="3" t="s">
        <v>0</v>
      </c>
      <c r="D201" s="11">
        <f>198</f>
        <v>198</v>
      </c>
      <c r="E201" s="4" t="s">
        <v>676</v>
      </c>
      <c r="F201" s="12" t="s">
        <v>13</v>
      </c>
      <c r="G201" s="14" t="s">
        <v>247</v>
      </c>
      <c r="H201" s="21" t="s">
        <v>738</v>
      </c>
      <c r="I201" s="13" t="s">
        <v>5</v>
      </c>
    </row>
    <row r="202" spans="1:9" ht="32.25" thickBot="1" x14ac:dyDescent="0.3">
      <c r="A202" s="3">
        <f>200</f>
        <v>200</v>
      </c>
      <c r="B202" s="5" t="s">
        <v>746</v>
      </c>
      <c r="C202" s="3" t="s">
        <v>7</v>
      </c>
      <c r="D202" s="11">
        <f>198</f>
        <v>198</v>
      </c>
      <c r="E202" s="4" t="s">
        <v>681</v>
      </c>
      <c r="F202" s="12" t="s">
        <v>1</v>
      </c>
      <c r="G202" s="15" t="s">
        <v>247</v>
      </c>
      <c r="H202" s="23" t="s">
        <v>271</v>
      </c>
      <c r="I202" s="13" t="s">
        <v>5</v>
      </c>
    </row>
    <row r="203" spans="1:9" ht="31.5" x14ac:dyDescent="0.25">
      <c r="B203" s="38" t="s">
        <v>292</v>
      </c>
      <c r="C203" s="39"/>
      <c r="D203" s="11">
        <v>198</v>
      </c>
      <c r="E203" s="6" t="s">
        <v>677</v>
      </c>
      <c r="F203" s="12" t="s">
        <v>678</v>
      </c>
    </row>
    <row r="204" spans="1:9" ht="32.25" customHeight="1" x14ac:dyDescent="0.25">
      <c r="D204" s="11">
        <v>198</v>
      </c>
      <c r="E204" s="4" t="s">
        <v>679</v>
      </c>
      <c r="F204" s="12" t="s">
        <v>2</v>
      </c>
    </row>
    <row r="205" spans="1:9" ht="32.25" thickBot="1" x14ac:dyDescent="0.3">
      <c r="D205" s="11">
        <v>198</v>
      </c>
      <c r="E205" s="9" t="s">
        <v>680</v>
      </c>
      <c r="F205" s="18" t="s">
        <v>1</v>
      </c>
    </row>
  </sheetData>
  <sortState ref="E9">
    <sortCondition ref="E8"/>
  </sortState>
  <mergeCells count="4">
    <mergeCell ref="A1:C1"/>
    <mergeCell ref="D1:F1"/>
    <mergeCell ref="G1:I1"/>
    <mergeCell ref="B203:C203"/>
  </mergeCells>
  <phoneticPr fontId="1" type="noConversion"/>
  <hyperlinks>
    <hyperlink ref="H97" r:id="rId1" display="http://www.shanghairanking.com/World-University-Rankings/Carnegie-Mellon-University.html"/>
  </hyperlinks>
  <pageMargins left="0.7" right="0.7" top="0.75" bottom="0.75" header="0.3" footer="0.3"/>
  <pageSetup paperSize="9" scale="92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3大世界排名Top 200名單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Chia-Yun</dc:creator>
  <cp:lastModifiedBy>Windows 使用者</cp:lastModifiedBy>
  <cp:lastPrinted>2018-08-01T08:05:34Z</cp:lastPrinted>
  <dcterms:created xsi:type="dcterms:W3CDTF">2018-04-16T09:18:35Z</dcterms:created>
  <dcterms:modified xsi:type="dcterms:W3CDTF">2019-10-17T02:37:13Z</dcterms:modified>
</cp:coreProperties>
</file>